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9030" activeTab="1"/>
  </bookViews>
  <sheets>
    <sheet name="izvorna tablica" sheetId="1" r:id="rId1"/>
    <sheet name="novo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2"/>
  <c r="M40"/>
  <c r="M19" s="1"/>
  <c r="M12" s="1"/>
  <c r="M24"/>
  <c r="M52"/>
  <c r="N58"/>
  <c r="N57"/>
  <c r="N55"/>
  <c r="N54"/>
  <c r="H52"/>
  <c r="H24"/>
  <c r="H20" l="1"/>
  <c r="N21"/>
  <c r="M20"/>
  <c r="L20"/>
  <c r="L24"/>
  <c r="L40"/>
  <c r="L52"/>
  <c r="N24"/>
  <c r="N52"/>
  <c r="M63"/>
  <c r="M60"/>
  <c r="L63"/>
  <c r="L60"/>
  <c r="K60"/>
  <c r="K52"/>
  <c r="K40"/>
  <c r="K24"/>
  <c r="K20"/>
  <c r="J63"/>
  <c r="J60"/>
  <c r="J52"/>
  <c r="J40"/>
  <c r="J24"/>
  <c r="J20"/>
  <c r="I20"/>
  <c r="I24"/>
  <c r="I40"/>
  <c r="I52"/>
  <c r="I63"/>
  <c r="I60"/>
  <c r="H40"/>
  <c r="N40" s="1"/>
  <c r="H60"/>
  <c r="N60"/>
  <c r="H63"/>
  <c r="K66"/>
  <c r="K63" s="1"/>
  <c r="N65"/>
  <c r="N64"/>
  <c r="N62"/>
  <c r="N61"/>
  <c r="N56"/>
  <c r="N53"/>
  <c r="N51"/>
  <c r="N50"/>
  <c r="N49"/>
  <c r="N48"/>
  <c r="N47"/>
  <c r="N46"/>
  <c r="N45"/>
  <c r="N44"/>
  <c r="N43"/>
  <c r="N42"/>
  <c r="N41"/>
  <c r="N39"/>
  <c r="N38"/>
  <c r="N37"/>
  <c r="N36"/>
  <c r="N35"/>
  <c r="N34"/>
  <c r="N33"/>
  <c r="N32"/>
  <c r="N31"/>
  <c r="N30"/>
  <c r="N29"/>
  <c r="N28"/>
  <c r="N27"/>
  <c r="N26"/>
  <c r="N25"/>
  <c r="N23"/>
  <c r="J19"/>
  <c r="N63"/>
  <c r="N14" i="1"/>
  <c r="N15"/>
  <c r="N16"/>
  <c r="N17"/>
  <c r="N18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8"/>
  <c r="N59"/>
  <c r="N60"/>
  <c r="N62"/>
  <c r="N63"/>
  <c r="N13"/>
  <c r="K64"/>
  <c r="H61"/>
  <c r="H20" s="1"/>
  <c r="N20" s="1"/>
  <c r="K14"/>
  <c r="N20" i="2" l="1"/>
  <c r="I19"/>
  <c r="H19"/>
  <c r="L19"/>
  <c r="N61" i="1"/>
  <c r="N19" i="2" l="1"/>
</calcChain>
</file>

<file path=xl/sharedStrings.xml><?xml version="1.0" encoding="utf-8"?>
<sst xmlns="http://schemas.openxmlformats.org/spreadsheetml/2006/main" count="152" uniqueCount="86">
  <si>
    <t>OSNOVNA ŠKOLA ZRINSKIH I FRANKOPANA</t>
  </si>
  <si>
    <t>OTOČAC</t>
  </si>
  <si>
    <t>RAČUNSKI PLAN PRORAČUNA</t>
  </si>
  <si>
    <t>Naziv računa</t>
  </si>
  <si>
    <t>Županijski proračun</t>
  </si>
  <si>
    <t>Državni proračun</t>
  </si>
  <si>
    <t>Vlastiti i ostali izvori financiranja</t>
  </si>
  <si>
    <t>Skupina</t>
  </si>
  <si>
    <t>Podskupina</t>
  </si>
  <si>
    <t>Odjeljak</t>
  </si>
  <si>
    <t>Rashodi za zaposlene</t>
  </si>
  <si>
    <t>Plaće (Bruto)</t>
  </si>
  <si>
    <t>Ostali rashodi za zaposlene</t>
  </si>
  <si>
    <t>Doprinosi na plaće</t>
  </si>
  <si>
    <t>Materijalni rashodi</t>
  </si>
  <si>
    <t>Naknade za prijevoz na posao i s posla</t>
  </si>
  <si>
    <t>Rashodi za usluge</t>
  </si>
  <si>
    <t>Ostali nespomenuti rashodi poslovanja</t>
  </si>
  <si>
    <t>Financijski rashodi</t>
  </si>
  <si>
    <t>Postrojenja i oprema</t>
  </si>
  <si>
    <t>Stručno usavršavanje</t>
  </si>
  <si>
    <t>Ostale naknade troškova zaposlenima</t>
  </si>
  <si>
    <t>Rashodi za materijali energiju</t>
  </si>
  <si>
    <t>uredski materijal</t>
  </si>
  <si>
    <t>Literarura</t>
  </si>
  <si>
    <t>Materijal za čišć.i održavanje</t>
  </si>
  <si>
    <t>Materijal za hig potrebe i njegu</t>
  </si>
  <si>
    <t>Namirnice</t>
  </si>
  <si>
    <t>Električna energija</t>
  </si>
  <si>
    <t>Plin</t>
  </si>
  <si>
    <t>benzin i dizel gorivo</t>
  </si>
  <si>
    <t xml:space="preserve">Ost.mat.za proizv.energije drva </t>
  </si>
  <si>
    <t>Mater.za tek.i inv.održavanjegrađ.objekata</t>
  </si>
  <si>
    <t>Mater za tek.i inv.održ. Opreme</t>
  </si>
  <si>
    <t>Mater.za tek.i inv.održa.transp.sred.</t>
  </si>
  <si>
    <t>Sitan inventar</t>
  </si>
  <si>
    <t>Auto gume</t>
  </si>
  <si>
    <t>Službena , tradna i zaštitna odjeća</t>
  </si>
  <si>
    <t>Ostale usluge - prijevoz učenika</t>
  </si>
  <si>
    <t>Ostale usl.promidžbe i informiranja</t>
  </si>
  <si>
    <t>Prev.zdrav.pregledi radnika</t>
  </si>
  <si>
    <t>Usluge platnog prometa</t>
  </si>
  <si>
    <t>Knjige,umj.djela i ostale izložb.vrijednosti</t>
  </si>
  <si>
    <t>Ostali nesp. Rashodi poslov</t>
  </si>
  <si>
    <t>Rashodi za nabavu nefin.imovine</t>
  </si>
  <si>
    <t>Ravnateljica škole</t>
  </si>
  <si>
    <t xml:space="preserve">                     </t>
  </si>
  <si>
    <t xml:space="preserve">Rebalans </t>
  </si>
  <si>
    <t>Komunalne usluge</t>
  </si>
  <si>
    <t>Intelektualne usluge</t>
  </si>
  <si>
    <t>Motorni benzin I LOŽ ULJE</t>
  </si>
  <si>
    <t>Usluge telefona POŠTE  i interneta</t>
  </si>
  <si>
    <t>Ostali financijski rashodi</t>
  </si>
  <si>
    <t>Knjige</t>
  </si>
  <si>
    <t>RASHODI POSLOVANJA</t>
  </si>
  <si>
    <t>Službena putovanja</t>
  </si>
  <si>
    <t xml:space="preserve">Premije osiguranja </t>
  </si>
  <si>
    <t>Voditelj računovodstva</t>
  </si>
  <si>
    <t>Anka Jurković dipl.oec</t>
  </si>
  <si>
    <t xml:space="preserve">                     REBALANS  FINANCIJSKOG PLANA  30.09.2017.GOD.                                                                                                                                                                                                          </t>
  </si>
  <si>
    <t>Plan 2017.</t>
  </si>
  <si>
    <t>U Otočcu, 10.10.2017.</t>
  </si>
  <si>
    <t>Jasminka Devčić,prof</t>
  </si>
  <si>
    <t xml:space="preserve">             v.d. Ravnateljica Škole </t>
  </si>
  <si>
    <t>Klasa:</t>
  </si>
  <si>
    <t>Ur.br:</t>
  </si>
  <si>
    <t xml:space="preserve">Otočac, </t>
  </si>
  <si>
    <t>30.09.2017</t>
  </si>
  <si>
    <t>Usluge tek.i inv održavanja građ.objekata</t>
  </si>
  <si>
    <t>Usluge tek.i inv održavanja opreme</t>
  </si>
  <si>
    <t>Usluge tek.i inv održavanja prij.sredstava</t>
  </si>
  <si>
    <t>Najamnine za opremu</t>
  </si>
  <si>
    <t>Računalne usluge</t>
  </si>
  <si>
    <t>za 2017.</t>
  </si>
  <si>
    <t xml:space="preserve">Novi plan </t>
  </si>
  <si>
    <t>OSNOVNA ŠKOLA ZRINSKIH I FRANKOPANA OTOČAC</t>
  </si>
  <si>
    <t>skupina</t>
  </si>
  <si>
    <t xml:space="preserve"> Otočac, </t>
  </si>
  <si>
    <t xml:space="preserve">                                   v.d. Ravnateljica Škole </t>
  </si>
  <si>
    <t>Reprezentacija</t>
  </si>
  <si>
    <t>Članarine</t>
  </si>
  <si>
    <t>Pristojbe</t>
  </si>
  <si>
    <t>Troškovi sudskih postupaka</t>
  </si>
  <si>
    <t>Ostali nesp. Rashodi</t>
  </si>
  <si>
    <t>003-03/17-01/36</t>
  </si>
  <si>
    <t>2125/21-11-17-08</t>
  </si>
</sst>
</file>

<file path=xl/styles.xml><?xml version="1.0" encoding="utf-8"?>
<styleSheet xmlns="http://schemas.openxmlformats.org/spreadsheetml/2006/main">
  <numFmts count="2">
    <numFmt numFmtId="164" formatCode="#.##0"/>
    <numFmt numFmtId="165" formatCode="dd/mm/yy/;@"/>
  </numFmts>
  <fonts count="30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8"/>
      <color indexed="6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0" borderId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7">
    <xf numFmtId="0" fontId="0" fillId="0" borderId="0" xfId="0"/>
    <xf numFmtId="0" fontId="19" fillId="24" borderId="0" xfId="39" applyFont="1" applyFill="1"/>
    <xf numFmtId="0" fontId="14" fillId="24" borderId="0" xfId="39" applyFill="1"/>
    <xf numFmtId="0" fontId="14" fillId="24" borderId="0" xfId="39" applyFont="1" applyFill="1"/>
    <xf numFmtId="0" fontId="1" fillId="24" borderId="0" xfId="37" applyFill="1"/>
    <xf numFmtId="0" fontId="19" fillId="24" borderId="0" xfId="39" applyFont="1" applyFill="1" applyBorder="1" applyAlignment="1">
      <alignment horizontal="center"/>
    </xf>
    <xf numFmtId="0" fontId="14" fillId="24" borderId="0" xfId="39" applyFill="1" applyBorder="1" applyAlignment="1"/>
    <xf numFmtId="0" fontId="14" fillId="24" borderId="0" xfId="39" applyFont="1" applyFill="1" applyBorder="1" applyAlignment="1"/>
    <xf numFmtId="0" fontId="19" fillId="24" borderId="10" xfId="39" applyFont="1" applyFill="1" applyBorder="1" applyAlignment="1">
      <alignment horizontal="center"/>
    </xf>
    <xf numFmtId="0" fontId="19" fillId="0" borderId="11" xfId="39" applyFont="1" applyBorder="1" applyAlignment="1">
      <alignment horizontal="center" vertical="center" textRotation="89"/>
    </xf>
    <xf numFmtId="0" fontId="19" fillId="0" borderId="12" xfId="39" applyFont="1" applyBorder="1" applyAlignment="1">
      <alignment horizontal="center" vertical="center" textRotation="90"/>
    </xf>
    <xf numFmtId="0" fontId="14" fillId="0" borderId="13" xfId="39" applyBorder="1"/>
    <xf numFmtId="0" fontId="14" fillId="0" borderId="14" xfId="39" applyBorder="1"/>
    <xf numFmtId="0" fontId="14" fillId="25" borderId="15" xfId="39" applyFont="1" applyFill="1" applyBorder="1" applyAlignment="1">
      <alignment vertical="center" wrapText="1"/>
    </xf>
    <xf numFmtId="0" fontId="14" fillId="0" borderId="0" xfId="39"/>
    <xf numFmtId="0" fontId="1" fillId="0" borderId="0" xfId="37"/>
    <xf numFmtId="0" fontId="19" fillId="0" borderId="16" xfId="39" applyFont="1" applyBorder="1"/>
    <xf numFmtId="0" fontId="19" fillId="0" borderId="17" xfId="39" applyFont="1" applyBorder="1"/>
    <xf numFmtId="0" fontId="19" fillId="0" borderId="17" xfId="39" applyFont="1" applyBorder="1" applyAlignment="1">
      <alignment horizontal="left"/>
    </xf>
    <xf numFmtId="0" fontId="14" fillId="0" borderId="16" xfId="39" applyBorder="1"/>
    <xf numFmtId="0" fontId="14" fillId="0" borderId="17" xfId="39" applyBorder="1"/>
    <xf numFmtId="0" fontId="14" fillId="0" borderId="18" xfId="39" applyBorder="1" applyAlignment="1">
      <alignment horizontal="left"/>
    </xf>
    <xf numFmtId="0" fontId="14" fillId="0" borderId="19" xfId="39" applyBorder="1" applyAlignment="1">
      <alignment horizontal="left"/>
    </xf>
    <xf numFmtId="0" fontId="19" fillId="0" borderId="20" xfId="39" applyFont="1" applyBorder="1" applyAlignment="1">
      <alignment horizontal="left"/>
    </xf>
    <xf numFmtId="0" fontId="19" fillId="0" borderId="18" xfId="39" applyFont="1" applyBorder="1" applyAlignment="1">
      <alignment horizontal="left"/>
    </xf>
    <xf numFmtId="0" fontId="19" fillId="0" borderId="19" xfId="39" applyFont="1" applyBorder="1" applyAlignment="1">
      <alignment horizontal="left"/>
    </xf>
    <xf numFmtId="0" fontId="14" fillId="0" borderId="20" xfId="39" applyFont="1" applyBorder="1" applyAlignment="1">
      <alignment horizontal="left"/>
    </xf>
    <xf numFmtId="0" fontId="14" fillId="0" borderId="18" xfId="39" applyFont="1" applyBorder="1" applyAlignment="1">
      <alignment horizontal="left"/>
    </xf>
    <xf numFmtId="0" fontId="14" fillId="0" borderId="19" xfId="39" applyFont="1" applyBorder="1" applyAlignment="1">
      <alignment horizontal="left"/>
    </xf>
    <xf numFmtId="0" fontId="1" fillId="0" borderId="20" xfId="37" applyBorder="1"/>
    <xf numFmtId="0" fontId="1" fillId="0" borderId="18" xfId="37" applyBorder="1"/>
    <xf numFmtId="0" fontId="14" fillId="0" borderId="17" xfId="39" applyFont="1" applyBorder="1" applyAlignment="1">
      <alignment horizontal="right"/>
    </xf>
    <xf numFmtId="0" fontId="14" fillId="0" borderId="16" xfId="39" applyFont="1" applyBorder="1"/>
    <xf numFmtId="0" fontId="14" fillId="0" borderId="17" xfId="39" applyFont="1" applyBorder="1"/>
    <xf numFmtId="0" fontId="1" fillId="0" borderId="21" xfId="37" applyFill="1" applyBorder="1"/>
    <xf numFmtId="0" fontId="14" fillId="0" borderId="0" xfId="39" applyFill="1"/>
    <xf numFmtId="4" fontId="14" fillId="0" borderId="0" xfId="39" applyNumberFormat="1" applyFill="1" applyAlignment="1"/>
    <xf numFmtId="4" fontId="14" fillId="0" borderId="0" xfId="39" applyNumberFormat="1" applyFont="1" applyFill="1" applyAlignment="1"/>
    <xf numFmtId="4" fontId="14" fillId="24" borderId="0" xfId="39" applyNumberFormat="1" applyFill="1" applyAlignment="1"/>
    <xf numFmtId="0" fontId="14" fillId="0" borderId="0" xfId="39" applyAlignment="1"/>
    <xf numFmtId="0" fontId="14" fillId="0" borderId="0" xfId="39" applyAlignment="1">
      <alignment horizontal="center"/>
    </xf>
    <xf numFmtId="0" fontId="14" fillId="0" borderId="0" xfId="39" applyBorder="1" applyAlignment="1">
      <alignment horizontal="center"/>
    </xf>
    <xf numFmtId="0" fontId="1" fillId="0" borderId="0" xfId="37" applyFill="1"/>
    <xf numFmtId="0" fontId="22" fillId="0" borderId="0" xfId="37" applyFont="1" applyFill="1"/>
    <xf numFmtId="0" fontId="1" fillId="25" borderId="0" xfId="37" applyFill="1"/>
    <xf numFmtId="0" fontId="14" fillId="0" borderId="0" xfId="39" applyFont="1" applyAlignment="1">
      <alignment horizontal="center"/>
    </xf>
    <xf numFmtId="0" fontId="17" fillId="0" borderId="0" xfId="37" applyFont="1"/>
    <xf numFmtId="0" fontId="17" fillId="0" borderId="21" xfId="37" applyFont="1" applyFill="1" applyBorder="1"/>
    <xf numFmtId="164" fontId="14" fillId="24" borderId="0" xfId="39" applyNumberFormat="1" applyFill="1"/>
    <xf numFmtId="164" fontId="14" fillId="24" borderId="0" xfId="39" applyNumberFormat="1" applyFill="1" applyBorder="1" applyAlignment="1"/>
    <xf numFmtId="164" fontId="19" fillId="24" borderId="0" xfId="39" applyNumberFormat="1" applyFont="1" applyFill="1" applyBorder="1" applyAlignment="1">
      <alignment horizontal="center"/>
    </xf>
    <xf numFmtId="164" fontId="0" fillId="0" borderId="0" xfId="0" applyNumberFormat="1"/>
    <xf numFmtId="164" fontId="14" fillId="24" borderId="0" xfId="39" applyNumberFormat="1" applyFill="1" applyAlignment="1"/>
    <xf numFmtId="164" fontId="1" fillId="26" borderId="0" xfId="37" applyNumberFormat="1" applyFill="1"/>
    <xf numFmtId="164" fontId="14" fillId="24" borderId="0" xfId="39" applyNumberFormat="1" applyFont="1" applyFill="1" applyAlignment="1"/>
    <xf numFmtId="0" fontId="0" fillId="0" borderId="0" xfId="0" applyBorder="1"/>
    <xf numFmtId="0" fontId="14" fillId="25" borderId="15" xfId="39" applyFill="1" applyBorder="1" applyAlignment="1">
      <alignment horizontal="center"/>
    </xf>
    <xf numFmtId="0" fontId="14" fillId="25" borderId="14" xfId="39" applyFill="1" applyBorder="1" applyAlignment="1">
      <alignment horizontal="center"/>
    </xf>
    <xf numFmtId="0" fontId="14" fillId="25" borderId="15" xfId="39" applyNumberFormat="1" applyFill="1" applyBorder="1" applyAlignment="1">
      <alignment horizontal="center"/>
    </xf>
    <xf numFmtId="0" fontId="14" fillId="0" borderId="0" xfId="0" applyFont="1"/>
    <xf numFmtId="0" fontId="19" fillId="0" borderId="0" xfId="0" applyFont="1"/>
    <xf numFmtId="0" fontId="1" fillId="0" borderId="20" xfId="37" applyFont="1" applyBorder="1"/>
    <xf numFmtId="0" fontId="1" fillId="0" borderId="21" xfId="37" applyFont="1" applyFill="1" applyBorder="1"/>
    <xf numFmtId="0" fontId="0" fillId="0" borderId="0" xfId="0" applyNumberFormat="1"/>
    <xf numFmtId="0" fontId="1" fillId="0" borderId="0" xfId="37" applyNumberFormat="1"/>
    <xf numFmtId="0" fontId="1" fillId="24" borderId="0" xfId="37" applyNumberFormat="1" applyFill="1"/>
    <xf numFmtId="0" fontId="1" fillId="24" borderId="0" xfId="37" applyNumberFormat="1" applyFont="1" applyFill="1"/>
    <xf numFmtId="0" fontId="21" fillId="0" borderId="0" xfId="37" applyNumberFormat="1" applyFont="1"/>
    <xf numFmtId="0" fontId="1" fillId="0" borderId="0" xfId="37" applyNumberFormat="1" applyBorder="1"/>
    <xf numFmtId="0" fontId="1" fillId="0" borderId="0" xfId="37" applyFont="1"/>
    <xf numFmtId="0" fontId="14" fillId="0" borderId="0" xfId="39" applyFont="1" applyBorder="1" applyAlignment="1">
      <alignment horizontal="center"/>
    </xf>
    <xf numFmtId="0" fontId="19" fillId="24" borderId="0" xfId="39" applyNumberFormat="1" applyFont="1" applyFill="1"/>
    <xf numFmtId="0" fontId="19" fillId="24" borderId="0" xfId="39" applyNumberFormat="1" applyFont="1" applyFill="1" applyBorder="1" applyAlignment="1">
      <alignment horizontal="center"/>
    </xf>
    <xf numFmtId="0" fontId="19" fillId="24" borderId="10" xfId="39" applyNumberFormat="1" applyFont="1" applyFill="1" applyBorder="1" applyAlignment="1">
      <alignment horizontal="center"/>
    </xf>
    <xf numFmtId="0" fontId="19" fillId="0" borderId="22" xfId="39" applyNumberFormat="1" applyFont="1" applyBorder="1" applyAlignment="1">
      <alignment horizontal="center" vertical="center" textRotation="90"/>
    </xf>
    <xf numFmtId="0" fontId="14" fillId="0" borderId="14" xfId="39" applyNumberFormat="1" applyBorder="1"/>
    <xf numFmtId="0" fontId="19" fillId="0" borderId="17" xfId="39" applyNumberFormat="1" applyFont="1" applyBorder="1"/>
    <xf numFmtId="0" fontId="14" fillId="0" borderId="17" xfId="39" applyNumberFormat="1" applyBorder="1"/>
    <xf numFmtId="0" fontId="14" fillId="0" borderId="17" xfId="39" applyNumberFormat="1" applyFont="1" applyBorder="1"/>
    <xf numFmtId="0" fontId="14" fillId="0" borderId="0" xfId="39" applyNumberFormat="1" applyFont="1" applyAlignment="1">
      <alignment horizontal="center"/>
    </xf>
    <xf numFmtId="0" fontId="14" fillId="0" borderId="0" xfId="39" applyNumberFormat="1" applyBorder="1" applyAlignment="1">
      <alignment horizontal="center"/>
    </xf>
    <xf numFmtId="165" fontId="19" fillId="24" borderId="0" xfId="39" applyNumberFormat="1" applyFont="1" applyFill="1" applyBorder="1" applyAlignment="1">
      <alignment horizontal="center"/>
    </xf>
    <xf numFmtId="0" fontId="1" fillId="0" borderId="21" xfId="37" applyFont="1" applyBorder="1"/>
    <xf numFmtId="0" fontId="1" fillId="0" borderId="0" xfId="37" applyBorder="1"/>
    <xf numFmtId="0" fontId="1" fillId="0" borderId="15" xfId="37" applyNumberFormat="1" applyBorder="1" applyAlignment="1">
      <alignment horizontal="center"/>
    </xf>
    <xf numFmtId="49" fontId="23" fillId="0" borderId="15" xfId="37" applyNumberFormat="1" applyFont="1" applyBorder="1"/>
    <xf numFmtId="0" fontId="1" fillId="0" borderId="23" xfId="37" applyNumberFormat="1" applyFont="1" applyBorder="1"/>
    <xf numFmtId="49" fontId="23" fillId="0" borderId="24" xfId="37" applyNumberFormat="1" applyFont="1" applyBorder="1"/>
    <xf numFmtId="0" fontId="24" fillId="0" borderId="25" xfId="37" applyNumberFormat="1" applyFont="1" applyBorder="1"/>
    <xf numFmtId="0" fontId="1" fillId="0" borderId="0" xfId="37" applyNumberFormat="1" applyFont="1" applyBorder="1"/>
    <xf numFmtId="49" fontId="23" fillId="0" borderId="0" xfId="37" applyNumberFormat="1" applyFont="1" applyBorder="1"/>
    <xf numFmtId="0" fontId="1" fillId="0" borderId="0" xfId="37" applyNumberFormat="1" applyBorder="1" applyAlignment="1">
      <alignment horizontal="center"/>
    </xf>
    <xf numFmtId="3" fontId="1" fillId="0" borderId="0" xfId="37" applyNumberFormat="1" applyBorder="1"/>
    <xf numFmtId="0" fontId="17" fillId="0" borderId="0" xfId="37" applyNumberFormat="1" applyFont="1" applyBorder="1"/>
    <xf numFmtId="0" fontId="25" fillId="0" borderId="0" xfId="0" applyFont="1"/>
    <xf numFmtId="4" fontId="19" fillId="25" borderId="17" xfId="39" applyNumberFormat="1" applyFont="1" applyFill="1" applyBorder="1"/>
    <xf numFmtId="4" fontId="1" fillId="0" borderId="17" xfId="37" applyNumberFormat="1" applyBorder="1"/>
    <xf numFmtId="4" fontId="14" fillId="25" borderId="17" xfId="39" applyNumberFormat="1" applyFont="1" applyFill="1" applyBorder="1"/>
    <xf numFmtId="4" fontId="14" fillId="25" borderId="17" xfId="39" applyNumberFormat="1" applyFill="1" applyBorder="1"/>
    <xf numFmtId="4" fontId="17" fillId="0" borderId="17" xfId="37" applyNumberFormat="1" applyFont="1" applyBorder="1"/>
    <xf numFmtId="4" fontId="0" fillId="0" borderId="17" xfId="0" applyNumberFormat="1" applyBorder="1"/>
    <xf numFmtId="4" fontId="14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 vertical="center"/>
    </xf>
    <xf numFmtId="4" fontId="1" fillId="0" borderId="17" xfId="37" applyNumberFormat="1" applyFill="1" applyBorder="1"/>
    <xf numFmtId="4" fontId="0" fillId="0" borderId="17" xfId="0" applyNumberFormat="1" applyFill="1" applyBorder="1"/>
    <xf numFmtId="0" fontId="1" fillId="0" borderId="0" xfId="37" applyNumberFormat="1" applyFill="1" applyBorder="1"/>
    <xf numFmtId="0" fontId="26" fillId="0" borderId="20" xfId="37" applyFont="1" applyBorder="1"/>
    <xf numFmtId="0" fontId="26" fillId="0" borderId="18" xfId="37" applyFont="1" applyBorder="1"/>
    <xf numFmtId="0" fontId="26" fillId="0" borderId="21" xfId="37" applyFont="1" applyBorder="1"/>
    <xf numFmtId="0" fontId="26" fillId="0" borderId="0" xfId="37" applyFont="1" applyBorder="1"/>
    <xf numFmtId="0" fontId="27" fillId="0" borderId="0" xfId="37" applyFont="1"/>
    <xf numFmtId="0" fontId="26" fillId="0" borderId="0" xfId="37" applyFont="1"/>
    <xf numFmtId="0" fontId="26" fillId="0" borderId="23" xfId="37" applyNumberFormat="1" applyFont="1" applyBorder="1"/>
    <xf numFmtId="0" fontId="26" fillId="0" borderId="15" xfId="37" applyNumberFormat="1" applyFont="1" applyBorder="1" applyAlignment="1">
      <alignment horizontal="center"/>
    </xf>
    <xf numFmtId="4" fontId="26" fillId="0" borderId="17" xfId="37" applyNumberFormat="1" applyFont="1" applyBorder="1"/>
    <xf numFmtId="4" fontId="27" fillId="0" borderId="17" xfId="37" applyNumberFormat="1" applyFont="1" applyBorder="1"/>
    <xf numFmtId="0" fontId="26" fillId="0" borderId="0" xfId="37" applyNumberFormat="1" applyFont="1" applyBorder="1"/>
    <xf numFmtId="0" fontId="26" fillId="0" borderId="0" xfId="37" applyNumberFormat="1" applyFont="1"/>
    <xf numFmtId="0" fontId="26" fillId="0" borderId="0" xfId="37" applyFont="1" applyFill="1"/>
    <xf numFmtId="0" fontId="28" fillId="0" borderId="0" xfId="37" applyFont="1" applyFill="1"/>
    <xf numFmtId="0" fontId="26" fillId="25" borderId="0" xfId="37" applyFont="1" applyFill="1"/>
    <xf numFmtId="49" fontId="26" fillId="0" borderId="15" xfId="37" applyNumberFormat="1" applyFont="1" applyBorder="1"/>
    <xf numFmtId="0" fontId="28" fillId="0" borderId="13" xfId="39" applyFont="1" applyBorder="1"/>
    <xf numFmtId="0" fontId="28" fillId="0" borderId="14" xfId="39" applyNumberFormat="1" applyFont="1" applyBorder="1"/>
    <xf numFmtId="0" fontId="28" fillId="0" borderId="14" xfId="39" applyFont="1" applyBorder="1"/>
    <xf numFmtId="0" fontId="28" fillId="25" borderId="14" xfId="39" applyFont="1" applyFill="1" applyBorder="1" applyAlignment="1">
      <alignment horizontal="center"/>
    </xf>
    <xf numFmtId="0" fontId="28" fillId="25" borderId="15" xfId="39" applyNumberFormat="1" applyFont="1" applyFill="1" applyBorder="1" applyAlignment="1">
      <alignment horizontal="center"/>
    </xf>
    <xf numFmtId="0" fontId="28" fillId="25" borderId="15" xfId="39" applyFont="1" applyFill="1" applyBorder="1" applyAlignment="1">
      <alignment horizontal="center"/>
    </xf>
    <xf numFmtId="0" fontId="29" fillId="0" borderId="16" xfId="39" applyFont="1" applyBorder="1"/>
    <xf numFmtId="0" fontId="29" fillId="0" borderId="17" xfId="39" applyNumberFormat="1" applyFont="1" applyBorder="1"/>
    <xf numFmtId="0" fontId="28" fillId="0" borderId="17" xfId="39" applyFont="1" applyBorder="1"/>
    <xf numFmtId="0" fontId="29" fillId="0" borderId="0" xfId="0" applyFont="1"/>
    <xf numFmtId="0" fontId="28" fillId="0" borderId="0" xfId="0" applyFont="1"/>
    <xf numFmtId="4" fontId="29" fillId="25" borderId="17" xfId="39" applyNumberFormat="1" applyFont="1" applyFill="1" applyBorder="1"/>
    <xf numFmtId="4" fontId="28" fillId="0" borderId="17" xfId="0" applyNumberFormat="1" applyFont="1" applyBorder="1"/>
    <xf numFmtId="0" fontId="29" fillId="0" borderId="17" xfId="39" applyFont="1" applyBorder="1"/>
    <xf numFmtId="0" fontId="28" fillId="0" borderId="16" xfId="39" applyFont="1" applyBorder="1"/>
    <xf numFmtId="0" fontId="28" fillId="0" borderId="17" xfId="39" applyNumberFormat="1" applyFont="1" applyBorder="1"/>
    <xf numFmtId="4" fontId="28" fillId="25" borderId="17" xfId="39" applyNumberFormat="1" applyFont="1" applyFill="1" applyBorder="1"/>
    <xf numFmtId="0" fontId="28" fillId="0" borderId="20" xfId="39" applyFont="1" applyBorder="1" applyAlignment="1">
      <alignment horizontal="left"/>
    </xf>
    <xf numFmtId="0" fontId="28" fillId="0" borderId="18" xfId="39" applyFont="1" applyBorder="1" applyAlignment="1">
      <alignment horizontal="left"/>
    </xf>
    <xf numFmtId="0" fontId="28" fillId="0" borderId="19" xfId="39" applyFont="1" applyBorder="1" applyAlignment="1">
      <alignment horizontal="left"/>
    </xf>
    <xf numFmtId="0" fontId="28" fillId="0" borderId="17" xfId="39" applyFont="1" applyBorder="1" applyAlignment="1">
      <alignment horizontal="right"/>
    </xf>
    <xf numFmtId="0" fontId="29" fillId="0" borderId="20" xfId="39" applyFont="1" applyBorder="1" applyAlignment="1">
      <alignment horizontal="left"/>
    </xf>
    <xf numFmtId="0" fontId="29" fillId="0" borderId="18" xfId="39" applyFont="1" applyBorder="1" applyAlignment="1">
      <alignment horizontal="left"/>
    </xf>
    <xf numFmtId="0" fontId="29" fillId="0" borderId="19" xfId="39" applyFont="1" applyBorder="1" applyAlignment="1">
      <alignment horizontal="left"/>
    </xf>
    <xf numFmtId="0" fontId="29" fillId="0" borderId="17" xfId="39" applyFont="1" applyBorder="1" applyAlignment="1">
      <alignment horizontal="left"/>
    </xf>
    <xf numFmtId="4" fontId="28" fillId="0" borderId="17" xfId="0" applyNumberFormat="1" applyFont="1" applyBorder="1" applyAlignment="1">
      <alignment horizontal="right" vertical="center"/>
    </xf>
    <xf numFmtId="0" fontId="28" fillId="0" borderId="0" xfId="0" applyNumberFormat="1" applyFont="1"/>
    <xf numFmtId="0" fontId="28" fillId="0" borderId="0" xfId="39" applyFont="1"/>
    <xf numFmtId="0" fontId="28" fillId="0" borderId="0" xfId="39" applyFont="1" applyFill="1"/>
    <xf numFmtId="4" fontId="28" fillId="0" borderId="0" xfId="39" applyNumberFormat="1" applyFont="1" applyFill="1" applyAlignment="1"/>
    <xf numFmtId="164" fontId="28" fillId="24" borderId="0" xfId="39" applyNumberFormat="1" applyFont="1" applyFill="1" applyAlignment="1"/>
    <xf numFmtId="4" fontId="28" fillId="24" borderId="0" xfId="39" applyNumberFormat="1" applyFont="1" applyFill="1" applyAlignment="1"/>
    <xf numFmtId="0" fontId="28" fillId="0" borderId="0" xfId="39" applyFont="1" applyAlignment="1"/>
    <xf numFmtId="0" fontId="28" fillId="0" borderId="0" xfId="39" applyNumberFormat="1" applyFont="1" applyAlignment="1">
      <alignment horizontal="center"/>
    </xf>
    <xf numFmtId="164" fontId="28" fillId="0" borderId="0" xfId="0" applyNumberFormat="1" applyFont="1"/>
    <xf numFmtId="0" fontId="28" fillId="0" borderId="0" xfId="39" applyNumberFormat="1" applyFont="1" applyBorder="1" applyAlignment="1">
      <alignment horizontal="center"/>
    </xf>
    <xf numFmtId="0" fontId="28" fillId="0" borderId="0" xfId="39" applyFont="1" applyAlignment="1">
      <alignment horizontal="center"/>
    </xf>
    <xf numFmtId="0" fontId="28" fillId="0" borderId="0" xfId="39" applyFont="1" applyBorder="1" applyAlignment="1">
      <alignment horizontal="center"/>
    </xf>
    <xf numFmtId="0" fontId="28" fillId="25" borderId="15" xfId="39" applyFont="1" applyFill="1" applyBorder="1" applyAlignment="1">
      <alignment horizontal="center" vertical="center" wrapText="1"/>
    </xf>
    <xf numFmtId="4" fontId="27" fillId="0" borderId="17" xfId="37" applyNumberFormat="1" applyFont="1" applyFill="1" applyBorder="1"/>
    <xf numFmtId="0" fontId="26" fillId="0" borderId="25" xfId="37" applyNumberFormat="1" applyFont="1" applyBorder="1" applyAlignment="1">
      <alignment horizontal="center"/>
    </xf>
    <xf numFmtId="0" fontId="26" fillId="0" borderId="23" xfId="37" applyNumberFormat="1" applyFont="1" applyBorder="1" applyAlignment="1">
      <alignment horizontal="center"/>
    </xf>
    <xf numFmtId="49" fontId="26" fillId="0" borderId="24" xfId="37" applyNumberFormat="1" applyFont="1" applyBorder="1" applyAlignment="1">
      <alignment horizontal="center" vertical="center"/>
    </xf>
    <xf numFmtId="49" fontId="26" fillId="0" borderId="15" xfId="37" applyNumberFormat="1" applyFont="1" applyBorder="1" applyAlignment="1">
      <alignment horizontal="center" vertical="center"/>
    </xf>
    <xf numFmtId="4" fontId="29" fillId="0" borderId="17" xfId="0" applyNumberFormat="1" applyFont="1" applyBorder="1"/>
    <xf numFmtId="4" fontId="29" fillId="0" borderId="17" xfId="0" applyNumberFormat="1" applyFont="1" applyFill="1" applyBorder="1"/>
    <xf numFmtId="0" fontId="29" fillId="0" borderId="26" xfId="39" applyNumberFormat="1" applyFont="1" applyBorder="1" applyAlignment="1">
      <alignment horizontal="center" vertical="center" textRotation="90"/>
    </xf>
    <xf numFmtId="0" fontId="29" fillId="0" borderId="26" xfId="39" applyFont="1" applyBorder="1" applyAlignment="1">
      <alignment horizontal="center" vertical="center" textRotation="90"/>
    </xf>
    <xf numFmtId="0" fontId="19" fillId="24" borderId="0" xfId="39" applyFont="1" applyFill="1" applyBorder="1" applyAlignment="1">
      <alignment horizontal="left"/>
    </xf>
    <xf numFmtId="0" fontId="14" fillId="0" borderId="20" xfId="39" applyFont="1" applyBorder="1" applyAlignment="1">
      <alignment horizontal="left"/>
    </xf>
    <xf numFmtId="0" fontId="14" fillId="0" borderId="18" xfId="39" applyFont="1" applyBorder="1" applyAlignment="1">
      <alignment horizontal="left"/>
    </xf>
    <xf numFmtId="0" fontId="14" fillId="0" borderId="19" xfId="39" applyFont="1" applyBorder="1" applyAlignment="1">
      <alignment horizontal="left"/>
    </xf>
    <xf numFmtId="0" fontId="19" fillId="0" borderId="20" xfId="39" applyFont="1" applyBorder="1" applyAlignment="1">
      <alignment horizontal="center"/>
    </xf>
    <xf numFmtId="0" fontId="19" fillId="0" borderId="18" xfId="39" applyFont="1" applyBorder="1" applyAlignment="1">
      <alignment horizontal="center"/>
    </xf>
    <xf numFmtId="0" fontId="19" fillId="0" borderId="19" xfId="39" applyFont="1" applyBorder="1" applyAlignment="1">
      <alignment horizontal="center"/>
    </xf>
    <xf numFmtId="0" fontId="19" fillId="0" borderId="20" xfId="39" applyFont="1" applyBorder="1" applyAlignment="1">
      <alignment horizontal="left"/>
    </xf>
    <xf numFmtId="0" fontId="19" fillId="0" borderId="18" xfId="39" applyFont="1" applyBorder="1" applyAlignment="1">
      <alignment horizontal="left"/>
    </xf>
    <xf numFmtId="0" fontId="19" fillId="0" borderId="19" xfId="39" applyFont="1" applyBorder="1" applyAlignment="1">
      <alignment horizontal="left"/>
    </xf>
    <xf numFmtId="0" fontId="19" fillId="24" borderId="0" xfId="39" applyFont="1" applyFill="1" applyBorder="1" applyAlignment="1">
      <alignment horizontal="center"/>
    </xf>
    <xf numFmtId="0" fontId="20" fillId="0" borderId="0" xfId="39" applyFont="1" applyBorder="1" applyAlignment="1">
      <alignment horizontal="center" vertical="center" wrapText="1"/>
    </xf>
    <xf numFmtId="0" fontId="19" fillId="0" borderId="35" xfId="39" applyFont="1" applyBorder="1" applyAlignment="1">
      <alignment horizontal="center" vertical="center" wrapText="1"/>
    </xf>
    <xf numFmtId="0" fontId="19" fillId="0" borderId="36" xfId="39" applyFont="1" applyBorder="1" applyAlignment="1">
      <alignment horizontal="center" vertical="center" wrapText="1"/>
    </xf>
    <xf numFmtId="0" fontId="19" fillId="0" borderId="34" xfId="39" applyFont="1" applyBorder="1" applyAlignment="1">
      <alignment horizontal="center" vertical="center"/>
    </xf>
    <xf numFmtId="0" fontId="19" fillId="0" borderId="27" xfId="39" applyFont="1" applyBorder="1" applyAlignment="1">
      <alignment horizontal="center" vertical="center"/>
    </xf>
    <xf numFmtId="0" fontId="19" fillId="0" borderId="28" xfId="39" applyFont="1" applyBorder="1" applyAlignment="1">
      <alignment horizontal="center" vertical="center"/>
    </xf>
    <xf numFmtId="0" fontId="19" fillId="0" borderId="10" xfId="39" applyFont="1" applyBorder="1" applyAlignment="1">
      <alignment horizontal="center" vertical="center"/>
    </xf>
    <xf numFmtId="0" fontId="19" fillId="25" borderId="29" xfId="39" applyFont="1" applyFill="1" applyBorder="1" applyAlignment="1">
      <alignment horizontal="center" vertical="center"/>
    </xf>
    <xf numFmtId="0" fontId="19" fillId="25" borderId="30" xfId="39" applyFont="1" applyFill="1" applyBorder="1" applyAlignment="1">
      <alignment horizontal="center" vertical="center"/>
    </xf>
    <xf numFmtId="0" fontId="14" fillId="25" borderId="29" xfId="39" applyFont="1" applyFill="1" applyBorder="1" applyAlignment="1">
      <alignment horizontal="center" vertical="center" wrapText="1"/>
    </xf>
    <xf numFmtId="0" fontId="14" fillId="25" borderId="30" xfId="39" applyFont="1" applyFill="1" applyBorder="1" applyAlignment="1">
      <alignment horizontal="center" vertical="center" wrapText="1"/>
    </xf>
    <xf numFmtId="0" fontId="14" fillId="0" borderId="31" xfId="39" applyBorder="1" applyAlignment="1">
      <alignment horizontal="center"/>
    </xf>
    <xf numFmtId="0" fontId="14" fillId="0" borderId="32" xfId="39" applyBorder="1" applyAlignment="1">
      <alignment horizontal="center"/>
    </xf>
    <xf numFmtId="0" fontId="14" fillId="0" borderId="33" xfId="39" applyBorder="1" applyAlignment="1">
      <alignment horizontal="center"/>
    </xf>
    <xf numFmtId="0" fontId="14" fillId="0" borderId="20" xfId="39" applyBorder="1" applyAlignment="1">
      <alignment horizontal="left"/>
    </xf>
    <xf numFmtId="0" fontId="14" fillId="0" borderId="18" xfId="39" applyBorder="1" applyAlignment="1">
      <alignment horizontal="left"/>
    </xf>
    <xf numFmtId="0" fontId="14" fillId="0" borderId="19" xfId="39" applyBorder="1" applyAlignment="1">
      <alignment horizontal="left"/>
    </xf>
    <xf numFmtId="0" fontId="14" fillId="25" borderId="37" xfId="39" applyFont="1" applyFill="1" applyBorder="1" applyAlignment="1">
      <alignment horizontal="center" vertical="center" wrapText="1"/>
    </xf>
    <xf numFmtId="0" fontId="14" fillId="25" borderId="38" xfId="39" applyFont="1" applyFill="1" applyBorder="1" applyAlignment="1">
      <alignment horizontal="center" vertical="center" wrapText="1"/>
    </xf>
    <xf numFmtId="164" fontId="14" fillId="25" borderId="29" xfId="39" applyNumberFormat="1" applyFont="1" applyFill="1" applyBorder="1" applyAlignment="1">
      <alignment horizontal="center" vertical="center" wrapText="1"/>
    </xf>
    <xf numFmtId="164" fontId="14" fillId="25" borderId="30" xfId="39" applyNumberFormat="1" applyFont="1" applyFill="1" applyBorder="1" applyAlignment="1">
      <alignment horizontal="center" vertical="center" wrapText="1"/>
    </xf>
    <xf numFmtId="0" fontId="28" fillId="0" borderId="20" xfId="39" applyFont="1" applyBorder="1" applyAlignment="1">
      <alignment horizontal="left"/>
    </xf>
    <xf numFmtId="0" fontId="28" fillId="0" borderId="18" xfId="39" applyFont="1" applyBorder="1" applyAlignment="1">
      <alignment horizontal="left"/>
    </xf>
    <xf numFmtId="0" fontId="28" fillId="0" borderId="19" xfId="39" applyFont="1" applyBorder="1" applyAlignment="1">
      <alignment horizontal="left"/>
    </xf>
    <xf numFmtId="0" fontId="28" fillId="0" borderId="31" xfId="39" applyFont="1" applyBorder="1" applyAlignment="1">
      <alignment horizontal="center"/>
    </xf>
    <xf numFmtId="0" fontId="28" fillId="0" borderId="32" xfId="39" applyFont="1" applyBorder="1" applyAlignment="1">
      <alignment horizontal="center"/>
    </xf>
    <xf numFmtId="0" fontId="28" fillId="0" borderId="33" xfId="39" applyFont="1" applyBorder="1" applyAlignment="1">
      <alignment horizontal="center"/>
    </xf>
    <xf numFmtId="0" fontId="29" fillId="0" borderId="20" xfId="39" applyFont="1" applyBorder="1" applyAlignment="1">
      <alignment horizontal="center"/>
    </xf>
    <xf numFmtId="0" fontId="29" fillId="0" borderId="18" xfId="39" applyFont="1" applyBorder="1" applyAlignment="1">
      <alignment horizontal="center"/>
    </xf>
    <xf numFmtId="0" fontId="29" fillId="0" borderId="19" xfId="39" applyFont="1" applyBorder="1" applyAlignment="1">
      <alignment horizontal="center"/>
    </xf>
    <xf numFmtId="0" fontId="29" fillId="0" borderId="26" xfId="39" applyFont="1" applyBorder="1" applyAlignment="1">
      <alignment horizontal="center" vertical="center" wrapText="1"/>
    </xf>
    <xf numFmtId="0" fontId="29" fillId="0" borderId="34" xfId="39" applyFont="1" applyBorder="1" applyAlignment="1">
      <alignment horizontal="center" vertical="center"/>
    </xf>
    <xf numFmtId="0" fontId="29" fillId="0" borderId="27" xfId="39" applyFont="1" applyBorder="1" applyAlignment="1">
      <alignment horizontal="center" vertical="center"/>
    </xf>
    <xf numFmtId="0" fontId="29" fillId="0" borderId="28" xfId="39" applyFont="1" applyBorder="1" applyAlignment="1">
      <alignment horizontal="center" vertical="center"/>
    </xf>
    <xf numFmtId="0" fontId="29" fillId="0" borderId="10" xfId="39" applyFont="1" applyBorder="1" applyAlignment="1">
      <alignment horizontal="center" vertical="center"/>
    </xf>
    <xf numFmtId="0" fontId="29" fillId="25" borderId="29" xfId="39" applyFont="1" applyFill="1" applyBorder="1" applyAlignment="1">
      <alignment horizontal="center" vertical="center"/>
    </xf>
    <xf numFmtId="0" fontId="29" fillId="25" borderId="30" xfId="39" applyFont="1" applyFill="1" applyBorder="1" applyAlignment="1">
      <alignment horizontal="center" vertical="center"/>
    </xf>
    <xf numFmtId="0" fontId="28" fillId="25" borderId="29" xfId="39" applyFont="1" applyFill="1" applyBorder="1" applyAlignment="1">
      <alignment horizontal="center" vertical="center" wrapText="1"/>
    </xf>
    <xf numFmtId="0" fontId="28" fillId="25" borderId="30" xfId="39" applyFont="1" applyFill="1" applyBorder="1" applyAlignment="1">
      <alignment horizontal="center" vertical="center" wrapText="1"/>
    </xf>
    <xf numFmtId="164" fontId="28" fillId="25" borderId="29" xfId="39" applyNumberFormat="1" applyFont="1" applyFill="1" applyBorder="1" applyAlignment="1">
      <alignment horizontal="center" vertical="center" wrapText="1"/>
    </xf>
    <xf numFmtId="164" fontId="28" fillId="25" borderId="30" xfId="39" applyNumberFormat="1" applyFont="1" applyFill="1" applyBorder="1" applyAlignment="1">
      <alignment horizontal="center" vertical="center" wrapText="1"/>
    </xf>
    <xf numFmtId="0" fontId="28" fillId="25" borderId="37" xfId="39" applyFont="1" applyFill="1" applyBorder="1" applyAlignment="1">
      <alignment horizontal="center" vertical="center" wrapText="1"/>
    </xf>
    <xf numFmtId="0" fontId="28" fillId="25" borderId="38" xfId="39" applyFont="1" applyFill="1" applyBorder="1" applyAlignment="1">
      <alignment horizontal="center" vertical="center" wrapText="1"/>
    </xf>
    <xf numFmtId="0" fontId="29" fillId="0" borderId="20" xfId="39" applyFont="1" applyBorder="1" applyAlignment="1">
      <alignment horizontal="left"/>
    </xf>
    <xf numFmtId="0" fontId="29" fillId="0" borderId="18" xfId="39" applyFont="1" applyBorder="1" applyAlignment="1">
      <alignment horizontal="left"/>
    </xf>
    <xf numFmtId="0" fontId="29" fillId="0" borderId="19" xfId="39" applyFont="1" applyBorder="1" applyAlignment="1">
      <alignment horizontal="left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Sheet1" xfId="37"/>
    <cellStyle name="Note" xfId="38"/>
    <cellStyle name="Obično" xfId="0" builtinId="0"/>
    <cellStyle name="Obično_List1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workbookViewId="0">
      <pane ySplit="1" topLeftCell="A2" activePane="bottomLeft" state="frozen"/>
      <selection pane="bottomLeft" activeCell="I13" sqref="I13"/>
    </sheetView>
  </sheetViews>
  <sheetFormatPr defaultRowHeight="12.75"/>
  <cols>
    <col min="1" max="1" width="6.85546875" customWidth="1"/>
    <col min="2" max="2" width="8.7109375" style="63" customWidth="1"/>
    <col min="3" max="3" width="6.7109375" customWidth="1"/>
    <col min="4" max="4" width="36.5703125" customWidth="1"/>
    <col min="5" max="5" width="9.140625" hidden="1" customWidth="1"/>
    <col min="6" max="6" width="0.28515625" hidden="1" customWidth="1"/>
    <col min="7" max="7" width="10.5703125" hidden="1" customWidth="1"/>
    <col min="8" max="8" width="12.7109375" bestFit="1" customWidth="1"/>
    <col min="9" max="9" width="14" customWidth="1"/>
    <col min="10" max="10" width="12.5703125" style="51" customWidth="1"/>
    <col min="11" max="11" width="13" customWidth="1"/>
    <col min="12" max="17" width="13" style="63" customWidth="1"/>
    <col min="18" max="18" width="10.85546875" customWidth="1"/>
    <col min="19" max="19" width="11.42578125" customWidth="1"/>
    <col min="20" max="20" width="11.5703125" customWidth="1"/>
  </cols>
  <sheetData>
    <row r="1" spans="1:22" ht="23.25">
      <c r="G1" s="59"/>
      <c r="J1" s="94"/>
      <c r="R1" s="55"/>
      <c r="S1" s="55"/>
      <c r="T1" s="55"/>
      <c r="U1" s="55"/>
    </row>
    <row r="2" spans="1:22" ht="15">
      <c r="A2" s="1" t="s">
        <v>0</v>
      </c>
      <c r="B2" s="71"/>
      <c r="C2" s="1"/>
      <c r="D2" s="1"/>
      <c r="E2" s="1"/>
      <c r="F2" s="2"/>
      <c r="G2" s="2"/>
      <c r="H2" s="2"/>
      <c r="I2" s="3"/>
      <c r="J2" s="48"/>
      <c r="K2" s="4"/>
      <c r="L2" s="65"/>
      <c r="M2" s="65"/>
      <c r="N2" s="65"/>
      <c r="O2" s="65"/>
      <c r="P2" s="65"/>
      <c r="Q2" s="65"/>
      <c r="R2" s="55"/>
      <c r="S2" s="55"/>
      <c r="T2" s="55"/>
      <c r="U2" s="55"/>
    </row>
    <row r="3" spans="1:22" ht="15">
      <c r="A3" s="180" t="s">
        <v>1</v>
      </c>
      <c r="B3" s="180"/>
      <c r="C3" s="180"/>
      <c r="D3" s="180"/>
      <c r="E3" s="180"/>
      <c r="F3" s="6"/>
      <c r="G3" s="6"/>
      <c r="H3" s="6"/>
      <c r="I3" s="7"/>
      <c r="J3" s="49"/>
      <c r="K3" s="4"/>
      <c r="L3" s="66" t="s">
        <v>46</v>
      </c>
      <c r="M3" s="66"/>
      <c r="N3" s="66"/>
      <c r="O3" s="66"/>
      <c r="P3" s="66"/>
      <c r="Q3" s="66"/>
      <c r="R3" s="55"/>
      <c r="S3" s="55"/>
      <c r="T3" s="55"/>
      <c r="U3" s="55"/>
    </row>
    <row r="4" spans="1:22" ht="15">
      <c r="A4" s="5" t="s">
        <v>64</v>
      </c>
      <c r="B4" s="72"/>
      <c r="C4" s="5"/>
      <c r="D4" s="5"/>
      <c r="E4" s="5"/>
      <c r="F4" s="6"/>
      <c r="G4" s="6"/>
      <c r="H4" s="6"/>
      <c r="I4" s="7"/>
      <c r="J4" s="49"/>
      <c r="K4" s="4"/>
      <c r="L4" s="66"/>
      <c r="M4" s="66"/>
      <c r="N4" s="66"/>
      <c r="O4" s="66"/>
      <c r="P4" s="66"/>
      <c r="Q4" s="66"/>
      <c r="R4" s="55"/>
      <c r="S4" s="55"/>
      <c r="T4" s="55"/>
      <c r="U4" s="55"/>
    </row>
    <row r="5" spans="1:22" ht="15">
      <c r="A5" s="5" t="s">
        <v>65</v>
      </c>
      <c r="B5" s="72"/>
      <c r="C5" s="5"/>
      <c r="D5" s="5"/>
      <c r="E5" s="5"/>
      <c r="F5" s="6"/>
      <c r="G5" s="6"/>
      <c r="H5" s="6"/>
      <c r="I5" s="7"/>
      <c r="J5" s="49"/>
      <c r="K5" s="4"/>
      <c r="L5" s="66"/>
      <c r="M5" s="66"/>
      <c r="N5" s="66"/>
      <c r="O5" s="66"/>
      <c r="P5" s="66"/>
      <c r="Q5" s="66"/>
      <c r="R5" s="55"/>
      <c r="S5" s="55"/>
      <c r="T5" s="55"/>
      <c r="U5" s="55"/>
    </row>
    <row r="6" spans="1:22" ht="15">
      <c r="A6" s="5" t="s">
        <v>66</v>
      </c>
      <c r="B6" s="81">
        <v>43018</v>
      </c>
      <c r="C6" s="5"/>
      <c r="D6" s="5"/>
      <c r="E6" s="5"/>
      <c r="F6" s="6"/>
      <c r="G6" s="6"/>
      <c r="H6" s="6"/>
      <c r="I6" s="7"/>
      <c r="J6" s="49"/>
      <c r="K6" s="4"/>
      <c r="L6" s="66"/>
      <c r="M6" s="66"/>
      <c r="N6" s="66"/>
      <c r="O6" s="66"/>
      <c r="P6" s="66"/>
      <c r="Q6" s="66"/>
      <c r="R6" s="55"/>
      <c r="S6" s="55"/>
      <c r="T6" s="55"/>
      <c r="U6" s="55"/>
    </row>
    <row r="7" spans="1:22" ht="6" customHeight="1">
      <c r="A7" s="5"/>
      <c r="B7" s="72"/>
      <c r="C7" s="5"/>
      <c r="D7" s="5"/>
      <c r="E7" s="5"/>
      <c r="F7" s="6"/>
      <c r="G7" s="6"/>
      <c r="H7" s="6"/>
      <c r="I7" s="7"/>
      <c r="J7" s="49"/>
      <c r="K7" s="4"/>
      <c r="L7" s="65"/>
      <c r="M7" s="65"/>
      <c r="N7" s="65"/>
      <c r="O7" s="65"/>
      <c r="P7" s="65"/>
      <c r="Q7" s="65"/>
      <c r="R7" s="55"/>
      <c r="S7" s="55"/>
      <c r="T7" s="55"/>
      <c r="U7" s="55"/>
    </row>
    <row r="8" spans="1:22" ht="22.5" customHeight="1">
      <c r="A8" s="181" t="s">
        <v>59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67"/>
      <c r="M8" s="67"/>
      <c r="N8" s="67"/>
      <c r="O8" s="67"/>
      <c r="P8" s="67"/>
      <c r="Q8" s="67"/>
      <c r="S8" s="55"/>
    </row>
    <row r="9" spans="1:22" ht="16.5" customHeight="1" thickBot="1">
      <c r="A9" s="8"/>
      <c r="B9" s="73"/>
      <c r="C9" s="8"/>
      <c r="D9" s="8"/>
      <c r="E9" s="8"/>
      <c r="F9" s="8"/>
      <c r="G9" s="8"/>
      <c r="H9" s="8"/>
      <c r="I9" s="5"/>
      <c r="J9" s="50"/>
      <c r="K9" s="4"/>
      <c r="L9" s="65"/>
      <c r="M9" s="65"/>
      <c r="N9" s="65"/>
      <c r="O9" s="65"/>
      <c r="P9" s="65"/>
      <c r="Q9" s="65"/>
    </row>
    <row r="10" spans="1:22" ht="26.25" customHeight="1" thickBot="1">
      <c r="A10" s="182" t="s">
        <v>2</v>
      </c>
      <c r="B10" s="183"/>
      <c r="C10" s="183"/>
      <c r="D10" s="184" t="s">
        <v>3</v>
      </c>
      <c r="E10" s="185"/>
      <c r="F10" s="185"/>
      <c r="G10" s="185"/>
      <c r="H10" s="188" t="s">
        <v>60</v>
      </c>
      <c r="I10" s="190" t="s">
        <v>4</v>
      </c>
      <c r="J10" s="200" t="s">
        <v>5</v>
      </c>
      <c r="K10" s="198" t="s">
        <v>6</v>
      </c>
      <c r="L10" s="88" t="s">
        <v>47</v>
      </c>
      <c r="M10" s="86" t="s">
        <v>74</v>
      </c>
      <c r="N10" s="86"/>
      <c r="O10" s="89"/>
      <c r="P10" s="89"/>
      <c r="Q10" s="89"/>
      <c r="R10" s="55"/>
      <c r="S10" s="55"/>
      <c r="T10" s="55"/>
      <c r="U10" s="55"/>
      <c r="V10" s="55"/>
    </row>
    <row r="11" spans="1:22" ht="71.25" customHeight="1" thickBot="1">
      <c r="A11" s="9" t="s">
        <v>7</v>
      </c>
      <c r="B11" s="74" t="s">
        <v>8</v>
      </c>
      <c r="C11" s="10" t="s">
        <v>9</v>
      </c>
      <c r="D11" s="186"/>
      <c r="E11" s="187"/>
      <c r="F11" s="187"/>
      <c r="G11" s="187"/>
      <c r="H11" s="189"/>
      <c r="I11" s="191"/>
      <c r="J11" s="201"/>
      <c r="K11" s="199"/>
      <c r="L11" s="87" t="s">
        <v>67</v>
      </c>
      <c r="M11" s="85" t="s">
        <v>73</v>
      </c>
      <c r="N11" s="85"/>
      <c r="O11" s="90"/>
      <c r="P11" s="90"/>
      <c r="Q11" s="90"/>
      <c r="R11" s="55"/>
      <c r="S11" s="55"/>
      <c r="T11" s="55"/>
      <c r="U11" s="55"/>
      <c r="V11" s="55"/>
    </row>
    <row r="12" spans="1:22" ht="15">
      <c r="A12" s="11">
        <v>1</v>
      </c>
      <c r="B12" s="75">
        <v>2</v>
      </c>
      <c r="C12" s="12">
        <v>3</v>
      </c>
      <c r="D12" s="192">
        <v>4</v>
      </c>
      <c r="E12" s="193"/>
      <c r="F12" s="193"/>
      <c r="G12" s="194"/>
      <c r="H12" s="57">
        <v>5</v>
      </c>
      <c r="I12" s="13">
        <v>6</v>
      </c>
      <c r="J12" s="58">
        <v>7</v>
      </c>
      <c r="K12" s="56">
        <v>8</v>
      </c>
      <c r="L12" s="84">
        <v>9</v>
      </c>
      <c r="M12" s="84">
        <v>10</v>
      </c>
      <c r="N12" s="84">
        <v>11</v>
      </c>
      <c r="O12" s="91"/>
      <c r="P12" s="91"/>
      <c r="Q12" s="91"/>
      <c r="R12" s="55"/>
      <c r="S12" s="55"/>
      <c r="T12" s="55"/>
      <c r="U12" s="55"/>
      <c r="V12" s="55"/>
    </row>
    <row r="13" spans="1:22" ht="15">
      <c r="A13" s="16">
        <v>3</v>
      </c>
      <c r="B13" s="76"/>
      <c r="C13" s="20"/>
      <c r="D13" s="60" t="s">
        <v>54</v>
      </c>
      <c r="H13" s="95">
        <v>16587500</v>
      </c>
      <c r="I13" s="95">
        <v>2980000</v>
      </c>
      <c r="J13" s="95">
        <v>13254000</v>
      </c>
      <c r="K13" s="95">
        <v>0</v>
      </c>
      <c r="L13" s="96"/>
      <c r="M13" s="96">
        <v>16587000</v>
      </c>
      <c r="N13" s="100">
        <f>(M13/H13)*100</f>
        <v>99.996985681989443</v>
      </c>
      <c r="O13" s="68"/>
      <c r="P13" s="68"/>
      <c r="Q13" s="68"/>
      <c r="R13" s="55"/>
      <c r="S13" s="55"/>
      <c r="T13" s="55"/>
      <c r="U13" s="55"/>
      <c r="V13" s="55"/>
    </row>
    <row r="14" spans="1:22" ht="15">
      <c r="A14" s="16"/>
      <c r="B14" s="76">
        <v>31</v>
      </c>
      <c r="C14" s="17"/>
      <c r="D14" s="174"/>
      <c r="E14" s="175"/>
      <c r="F14" s="175"/>
      <c r="G14" s="176"/>
      <c r="H14" s="95">
        <v>16587500</v>
      </c>
      <c r="I14" s="95">
        <v>2980000</v>
      </c>
      <c r="J14" s="95">
        <v>12860000</v>
      </c>
      <c r="K14" s="95">
        <f>SUM(K18+K57+K59)</f>
        <v>66000</v>
      </c>
      <c r="L14" s="96"/>
      <c r="M14" s="96">
        <v>16587000</v>
      </c>
      <c r="N14" s="100">
        <f t="shared" ref="N14:N63" si="0">(M14/H14)*100</f>
        <v>99.996985681989443</v>
      </c>
      <c r="O14" s="68"/>
      <c r="P14" s="68"/>
      <c r="Q14" s="68"/>
      <c r="R14" s="55"/>
      <c r="S14" s="55"/>
      <c r="T14" s="55"/>
      <c r="U14" s="55"/>
      <c r="V14" s="55"/>
    </row>
    <row r="15" spans="1:22" ht="15">
      <c r="A15" s="19"/>
      <c r="B15" s="77"/>
      <c r="C15" s="20">
        <v>311</v>
      </c>
      <c r="D15" s="177" t="s">
        <v>10</v>
      </c>
      <c r="E15" s="178"/>
      <c r="F15" s="178"/>
      <c r="G15" s="179"/>
      <c r="H15" s="95">
        <v>13181000</v>
      </c>
      <c r="I15" s="97"/>
      <c r="J15" s="98">
        <v>12851000</v>
      </c>
      <c r="K15" s="98">
        <v>330000</v>
      </c>
      <c r="L15" s="96"/>
      <c r="M15" s="96">
        <v>13181000</v>
      </c>
      <c r="N15" s="100">
        <f t="shared" si="0"/>
        <v>100</v>
      </c>
      <c r="O15" s="68"/>
      <c r="P15" s="68"/>
      <c r="Q15" s="68"/>
      <c r="R15" s="55"/>
      <c r="S15" s="55"/>
      <c r="T15" s="55"/>
      <c r="U15" s="55"/>
      <c r="V15" s="55"/>
    </row>
    <row r="16" spans="1:22" ht="15">
      <c r="A16" s="19"/>
      <c r="B16" s="77"/>
      <c r="C16" s="20">
        <v>311</v>
      </c>
      <c r="D16" s="171" t="s">
        <v>11</v>
      </c>
      <c r="E16" s="172"/>
      <c r="F16" s="172"/>
      <c r="G16" s="173"/>
      <c r="H16" s="98">
        <v>10964000</v>
      </c>
      <c r="I16" s="97"/>
      <c r="J16" s="98">
        <v>10700000</v>
      </c>
      <c r="K16" s="98">
        <v>264000</v>
      </c>
      <c r="L16" s="96"/>
      <c r="M16" s="96">
        <v>10964000</v>
      </c>
      <c r="N16" s="100">
        <f t="shared" si="0"/>
        <v>100</v>
      </c>
      <c r="O16" s="68"/>
      <c r="P16" s="68"/>
      <c r="Q16" s="68"/>
      <c r="R16" s="55"/>
      <c r="S16" s="55"/>
      <c r="T16" s="55"/>
      <c r="U16" s="55"/>
      <c r="V16" s="55"/>
    </row>
    <row r="17" spans="1:22" ht="15">
      <c r="A17" s="16"/>
      <c r="B17" s="76"/>
      <c r="C17" s="20">
        <v>312</v>
      </c>
      <c r="D17" s="195" t="s">
        <v>12</v>
      </c>
      <c r="E17" s="196"/>
      <c r="F17" s="196"/>
      <c r="G17" s="197"/>
      <c r="H17" s="97">
        <v>311000</v>
      </c>
      <c r="I17" s="95"/>
      <c r="J17" s="97">
        <v>311000</v>
      </c>
      <c r="K17" s="95">
        <v>0</v>
      </c>
      <c r="L17" s="96"/>
      <c r="M17" s="96">
        <v>311000</v>
      </c>
      <c r="N17" s="100">
        <f t="shared" si="0"/>
        <v>100</v>
      </c>
      <c r="O17" s="68"/>
      <c r="P17" s="68"/>
      <c r="Q17" s="68"/>
      <c r="R17" s="55"/>
      <c r="S17" s="55"/>
      <c r="T17" s="55"/>
      <c r="U17" s="55"/>
      <c r="V17" s="55"/>
    </row>
    <row r="18" spans="1:22" ht="15">
      <c r="A18" s="16"/>
      <c r="B18" s="76"/>
      <c r="C18" s="17">
        <v>313</v>
      </c>
      <c r="D18" s="171" t="s">
        <v>13</v>
      </c>
      <c r="E18" s="172"/>
      <c r="F18" s="172"/>
      <c r="G18" s="173"/>
      <c r="H18" s="97">
        <v>1906000</v>
      </c>
      <c r="I18" s="95"/>
      <c r="J18" s="97">
        <v>1840000</v>
      </c>
      <c r="K18" s="97">
        <v>66000</v>
      </c>
      <c r="L18" s="96"/>
      <c r="M18" s="96">
        <v>1906000</v>
      </c>
      <c r="N18" s="100">
        <f t="shared" si="0"/>
        <v>100</v>
      </c>
      <c r="O18" s="68"/>
      <c r="P18" s="68"/>
      <c r="Q18" s="68"/>
      <c r="R18" s="55"/>
      <c r="S18" s="55"/>
      <c r="T18" s="55"/>
      <c r="U18" s="55"/>
      <c r="V18" s="55"/>
    </row>
    <row r="19" spans="1:22" ht="15">
      <c r="A19" s="16"/>
      <c r="B19" s="76"/>
      <c r="C19" s="17"/>
      <c r="D19" s="26"/>
      <c r="E19" s="27"/>
      <c r="F19" s="27"/>
      <c r="G19" s="28"/>
      <c r="H19" s="97"/>
      <c r="I19" s="95"/>
      <c r="J19" s="97"/>
      <c r="K19" s="95"/>
      <c r="L19" s="96"/>
      <c r="M19" s="96"/>
      <c r="N19" s="101"/>
      <c r="O19" s="68"/>
      <c r="P19" s="68"/>
      <c r="Q19" s="68"/>
      <c r="R19" s="55"/>
      <c r="S19" s="55"/>
      <c r="T19" s="55"/>
      <c r="U19" s="55"/>
      <c r="V19" s="55"/>
    </row>
    <row r="20" spans="1:22" ht="15">
      <c r="A20" s="19"/>
      <c r="B20" s="77">
        <v>32</v>
      </c>
      <c r="C20" s="17"/>
      <c r="D20" s="177" t="s">
        <v>14</v>
      </c>
      <c r="E20" s="178"/>
      <c r="F20" s="178"/>
      <c r="G20" s="179"/>
      <c r="H20" s="95">
        <f>SUM(H26+H42+H54+H58+H61)</f>
        <v>3231500</v>
      </c>
      <c r="I20" s="95">
        <v>2663000</v>
      </c>
      <c r="J20" s="95">
        <v>399000</v>
      </c>
      <c r="K20" s="98">
        <v>245000</v>
      </c>
      <c r="L20" s="103"/>
      <c r="M20" s="103">
        <v>3231500</v>
      </c>
      <c r="N20" s="104">
        <f t="shared" si="0"/>
        <v>100</v>
      </c>
      <c r="O20" s="105"/>
      <c r="P20" s="68"/>
      <c r="Q20" s="68"/>
      <c r="R20" s="55"/>
      <c r="S20" s="55"/>
      <c r="T20" s="55"/>
      <c r="U20" s="55"/>
      <c r="V20" s="55"/>
    </row>
    <row r="21" spans="1:22" ht="15">
      <c r="A21" s="19"/>
      <c r="B21" s="77"/>
      <c r="C21" s="20"/>
      <c r="D21" s="177"/>
      <c r="E21" s="178"/>
      <c r="F21" s="178"/>
      <c r="G21" s="179"/>
      <c r="H21" s="98"/>
      <c r="I21" s="97"/>
      <c r="J21" s="98"/>
      <c r="K21" s="98">
        <v>0</v>
      </c>
      <c r="L21" s="96"/>
      <c r="M21" s="96"/>
      <c r="N21" s="101"/>
      <c r="O21" s="68"/>
      <c r="P21" s="68"/>
      <c r="Q21" s="68"/>
      <c r="R21" s="55"/>
      <c r="S21" s="55"/>
      <c r="T21" s="55"/>
      <c r="U21" s="55"/>
      <c r="V21" s="55"/>
    </row>
    <row r="22" spans="1:22" ht="15">
      <c r="A22" s="19"/>
      <c r="B22" s="77"/>
      <c r="C22" s="31">
        <v>3211</v>
      </c>
      <c r="D22" s="171" t="s">
        <v>55</v>
      </c>
      <c r="E22" s="172"/>
      <c r="F22" s="172"/>
      <c r="G22" s="173"/>
      <c r="H22" s="98">
        <v>45000</v>
      </c>
      <c r="I22" s="97">
        <v>45000</v>
      </c>
      <c r="J22" s="98">
        <v>0</v>
      </c>
      <c r="K22" s="98">
        <v>0</v>
      </c>
      <c r="L22" s="96"/>
      <c r="M22" s="96"/>
      <c r="N22" s="100">
        <f t="shared" si="0"/>
        <v>0</v>
      </c>
      <c r="O22" s="68"/>
      <c r="P22" s="68"/>
      <c r="Q22" s="68"/>
      <c r="R22" s="55"/>
      <c r="S22" s="55"/>
      <c r="T22" s="55"/>
      <c r="U22" s="55"/>
      <c r="V22" s="55"/>
    </row>
    <row r="23" spans="1:22" ht="15">
      <c r="A23" s="19"/>
      <c r="B23" s="77"/>
      <c r="C23" s="31">
        <v>32121</v>
      </c>
      <c r="D23" s="26" t="s">
        <v>15</v>
      </c>
      <c r="E23" s="21"/>
      <c r="F23" s="21"/>
      <c r="G23" s="22"/>
      <c r="H23" s="98">
        <v>399000</v>
      </c>
      <c r="I23" s="97"/>
      <c r="J23" s="98">
        <v>399000</v>
      </c>
      <c r="K23" s="98"/>
      <c r="L23" s="96"/>
      <c r="M23" s="96"/>
      <c r="N23" s="100">
        <f t="shared" si="0"/>
        <v>0</v>
      </c>
      <c r="O23" s="68"/>
      <c r="P23" s="68"/>
      <c r="Q23" s="68"/>
      <c r="R23" s="55"/>
      <c r="S23" s="55"/>
      <c r="T23" s="55"/>
      <c r="U23" s="55"/>
      <c r="V23" s="55"/>
    </row>
    <row r="24" spans="1:22" ht="15">
      <c r="A24" s="16"/>
      <c r="B24" s="76"/>
      <c r="C24" s="31">
        <v>32131</v>
      </c>
      <c r="D24" s="26" t="s">
        <v>20</v>
      </c>
      <c r="E24" s="21"/>
      <c r="F24" s="21"/>
      <c r="G24" s="22"/>
      <c r="H24" s="97">
        <v>15000</v>
      </c>
      <c r="I24" s="97"/>
      <c r="J24" s="95">
        <v>0</v>
      </c>
      <c r="K24" s="97">
        <v>15000</v>
      </c>
      <c r="L24" s="96"/>
      <c r="M24" s="96"/>
      <c r="N24" s="100">
        <f t="shared" si="0"/>
        <v>0</v>
      </c>
      <c r="O24" s="68"/>
      <c r="P24" s="68"/>
      <c r="Q24" s="68"/>
      <c r="R24" s="55"/>
      <c r="S24" s="55"/>
      <c r="T24" s="55"/>
      <c r="U24" s="55"/>
      <c r="V24" s="55"/>
    </row>
    <row r="25" spans="1:22" ht="15">
      <c r="A25" s="16"/>
      <c r="B25" s="76"/>
      <c r="C25" s="33">
        <v>32141</v>
      </c>
      <c r="D25" s="26" t="s">
        <v>21</v>
      </c>
      <c r="E25" s="27"/>
      <c r="F25" s="27"/>
      <c r="G25" s="22"/>
      <c r="H25" s="97">
        <v>78000</v>
      </c>
      <c r="I25" s="95"/>
      <c r="J25" s="95"/>
      <c r="K25" s="97">
        <v>78000</v>
      </c>
      <c r="L25" s="96"/>
      <c r="M25" s="96"/>
      <c r="N25" s="100">
        <f t="shared" si="0"/>
        <v>0</v>
      </c>
      <c r="O25" s="68"/>
      <c r="P25" s="68"/>
      <c r="Q25" s="68"/>
      <c r="R25" s="55"/>
      <c r="S25" s="55"/>
      <c r="T25" s="55"/>
      <c r="U25" s="55"/>
      <c r="V25" s="55"/>
    </row>
    <row r="26" spans="1:22" ht="15">
      <c r="A26" s="16"/>
      <c r="B26" s="76"/>
      <c r="C26" s="17">
        <v>322</v>
      </c>
      <c r="D26" s="23" t="s">
        <v>22</v>
      </c>
      <c r="E26" s="21"/>
      <c r="F26" s="21"/>
      <c r="G26" s="22"/>
      <c r="H26" s="95">
        <v>1363800</v>
      </c>
      <c r="I26" s="95">
        <v>1108800</v>
      </c>
      <c r="J26" s="95"/>
      <c r="K26" s="97"/>
      <c r="L26" s="103"/>
      <c r="M26" s="103"/>
      <c r="N26" s="104">
        <f t="shared" si="0"/>
        <v>0</v>
      </c>
      <c r="O26" s="105"/>
      <c r="P26" s="68"/>
      <c r="Q26" s="68"/>
      <c r="R26" s="55"/>
      <c r="S26" s="55"/>
      <c r="T26" s="55"/>
      <c r="U26" s="55"/>
      <c r="V26" s="55"/>
    </row>
    <row r="27" spans="1:22" ht="15">
      <c r="A27" s="16"/>
      <c r="B27" s="76"/>
      <c r="C27" s="33">
        <v>32211</v>
      </c>
      <c r="D27" s="26" t="s">
        <v>23</v>
      </c>
      <c r="E27" s="21"/>
      <c r="F27" s="21"/>
      <c r="G27" s="22"/>
      <c r="H27" s="97">
        <v>45000</v>
      </c>
      <c r="I27" s="97">
        <v>45000</v>
      </c>
      <c r="J27" s="95">
        <v>0</v>
      </c>
      <c r="K27" s="95">
        <v>0</v>
      </c>
      <c r="L27" s="96">
        <v>-15000</v>
      </c>
      <c r="M27" s="96">
        <v>30000</v>
      </c>
      <c r="N27" s="100">
        <f t="shared" si="0"/>
        <v>66.666666666666657</v>
      </c>
      <c r="O27" s="92"/>
      <c r="P27" s="92"/>
      <c r="Q27" s="92"/>
      <c r="R27" s="55"/>
      <c r="S27" s="55"/>
      <c r="T27" s="55"/>
      <c r="U27" s="55"/>
      <c r="V27" s="55"/>
    </row>
    <row r="28" spans="1:22" ht="15">
      <c r="A28" s="16"/>
      <c r="B28" s="76"/>
      <c r="C28" s="33">
        <v>32212</v>
      </c>
      <c r="D28" s="171" t="s">
        <v>24</v>
      </c>
      <c r="E28" s="172"/>
      <c r="F28" s="172"/>
      <c r="G28" s="173"/>
      <c r="H28" s="97">
        <v>20000</v>
      </c>
      <c r="I28" s="97">
        <v>20000</v>
      </c>
      <c r="J28" s="95"/>
      <c r="K28" s="95"/>
      <c r="L28" s="96"/>
      <c r="M28" s="96"/>
      <c r="N28" s="100">
        <f t="shared" si="0"/>
        <v>0</v>
      </c>
      <c r="O28" s="68"/>
      <c r="P28" s="68"/>
      <c r="Q28" s="68"/>
      <c r="R28" s="55"/>
      <c r="S28" s="55"/>
      <c r="T28" s="55"/>
      <c r="U28" s="55"/>
      <c r="V28" s="55"/>
    </row>
    <row r="29" spans="1:22" ht="15">
      <c r="A29" s="16"/>
      <c r="B29" s="76"/>
      <c r="C29" s="33">
        <v>32214</v>
      </c>
      <c r="D29" s="26" t="s">
        <v>25</v>
      </c>
      <c r="E29" s="24"/>
      <c r="F29" s="24"/>
      <c r="G29" s="25"/>
      <c r="H29" s="97">
        <v>40000</v>
      </c>
      <c r="I29" s="97">
        <v>40000</v>
      </c>
      <c r="J29" s="95"/>
      <c r="K29" s="95"/>
      <c r="L29" s="96"/>
      <c r="M29" s="96"/>
      <c r="N29" s="100">
        <f t="shared" si="0"/>
        <v>0</v>
      </c>
      <c r="O29" s="68"/>
      <c r="P29" s="68"/>
      <c r="Q29" s="68"/>
      <c r="R29" s="55"/>
      <c r="S29" s="55"/>
      <c r="T29" s="55"/>
      <c r="U29" s="55"/>
      <c r="V29" s="55"/>
    </row>
    <row r="30" spans="1:22" ht="15">
      <c r="A30" s="16"/>
      <c r="B30" s="76"/>
      <c r="C30" s="33">
        <v>32216</v>
      </c>
      <c r="D30" s="26" t="s">
        <v>26</v>
      </c>
      <c r="E30" s="27"/>
      <c r="F30" s="24"/>
      <c r="G30" s="25"/>
      <c r="H30" s="97">
        <v>3000</v>
      </c>
      <c r="I30" s="97">
        <v>3000</v>
      </c>
      <c r="J30" s="95"/>
      <c r="K30" s="95"/>
      <c r="L30" s="96"/>
      <c r="M30" s="96"/>
      <c r="N30" s="100">
        <f t="shared" si="0"/>
        <v>0</v>
      </c>
      <c r="O30" s="68"/>
      <c r="P30" s="68"/>
      <c r="Q30" s="68"/>
      <c r="R30" s="55"/>
      <c r="S30" s="55"/>
      <c r="T30" s="55"/>
      <c r="U30" s="55"/>
      <c r="V30" s="55"/>
    </row>
    <row r="31" spans="1:22" ht="15">
      <c r="A31" s="16"/>
      <c r="B31" s="76"/>
      <c r="C31" s="33">
        <v>32224</v>
      </c>
      <c r="D31" s="26" t="s">
        <v>27</v>
      </c>
      <c r="E31" s="27"/>
      <c r="F31" s="24"/>
      <c r="G31" s="25"/>
      <c r="H31" s="97">
        <v>225000</v>
      </c>
      <c r="I31" s="97">
        <v>10000</v>
      </c>
      <c r="J31" s="95"/>
      <c r="K31" s="97">
        <v>215000</v>
      </c>
      <c r="L31" s="96"/>
      <c r="M31" s="96"/>
      <c r="N31" s="100">
        <f t="shared" si="0"/>
        <v>0</v>
      </c>
      <c r="O31" s="68"/>
      <c r="P31" s="68"/>
      <c r="Q31" s="68"/>
      <c r="R31" s="55"/>
      <c r="S31" s="55"/>
      <c r="T31" s="55"/>
      <c r="U31" s="55"/>
      <c r="V31" s="55"/>
    </row>
    <row r="32" spans="1:22" ht="15">
      <c r="A32" s="16"/>
      <c r="B32" s="76"/>
      <c r="C32" s="33">
        <v>32231</v>
      </c>
      <c r="D32" s="26" t="s">
        <v>28</v>
      </c>
      <c r="E32" s="27"/>
      <c r="F32" s="24"/>
      <c r="G32" s="28"/>
      <c r="H32" s="97">
        <v>140000</v>
      </c>
      <c r="I32" s="97">
        <v>140000</v>
      </c>
      <c r="J32" s="95"/>
      <c r="K32" s="95"/>
      <c r="L32" s="96">
        <v>-20000</v>
      </c>
      <c r="M32" s="96">
        <v>120000</v>
      </c>
      <c r="N32" s="100">
        <f t="shared" si="0"/>
        <v>85.714285714285708</v>
      </c>
      <c r="O32" s="92"/>
      <c r="P32" s="92"/>
      <c r="Q32" s="92"/>
      <c r="R32" s="55"/>
      <c r="S32" s="55"/>
      <c r="T32" s="55"/>
      <c r="U32" s="55"/>
      <c r="V32" s="55"/>
    </row>
    <row r="33" spans="1:22" ht="15">
      <c r="A33" s="16"/>
      <c r="B33" s="76"/>
      <c r="C33" s="33">
        <v>32233</v>
      </c>
      <c r="D33" s="26" t="s">
        <v>29</v>
      </c>
      <c r="E33" s="27"/>
      <c r="F33" s="24"/>
      <c r="G33" s="25"/>
      <c r="H33" s="97">
        <v>60000</v>
      </c>
      <c r="I33" s="97">
        <v>60000</v>
      </c>
      <c r="J33" s="95"/>
      <c r="K33" s="95"/>
      <c r="L33" s="96"/>
      <c r="M33" s="96"/>
      <c r="N33" s="100">
        <f t="shared" si="0"/>
        <v>0</v>
      </c>
      <c r="O33" s="68"/>
      <c r="P33" s="68"/>
      <c r="Q33" s="68"/>
      <c r="R33" s="55"/>
      <c r="S33" s="55"/>
      <c r="T33" s="55"/>
      <c r="U33" s="55"/>
      <c r="V33" s="55"/>
    </row>
    <row r="34" spans="1:22" ht="15">
      <c r="A34" s="16"/>
      <c r="B34" s="76"/>
      <c r="C34" s="33">
        <v>32234</v>
      </c>
      <c r="D34" s="26" t="s">
        <v>50</v>
      </c>
      <c r="E34" s="27" t="s">
        <v>30</v>
      </c>
      <c r="F34" s="24"/>
      <c r="G34" s="25"/>
      <c r="H34" s="97">
        <v>616250</v>
      </c>
      <c r="I34" s="97">
        <v>616250</v>
      </c>
      <c r="J34" s="95"/>
      <c r="K34" s="95"/>
      <c r="L34" s="96">
        <v>-20000</v>
      </c>
      <c r="M34" s="96">
        <v>596250</v>
      </c>
      <c r="N34" s="100">
        <f t="shared" si="0"/>
        <v>96.754563894523329</v>
      </c>
      <c r="O34" s="92"/>
      <c r="P34" s="92"/>
      <c r="Q34" s="92"/>
      <c r="R34" s="55"/>
      <c r="S34" s="55"/>
      <c r="T34" s="55"/>
      <c r="U34" s="55"/>
      <c r="V34" s="55"/>
    </row>
    <row r="35" spans="1:22" ht="15">
      <c r="A35" s="16"/>
      <c r="B35" s="76"/>
      <c r="C35" s="33">
        <v>32239</v>
      </c>
      <c r="D35" s="26" t="s">
        <v>31</v>
      </c>
      <c r="E35" s="27"/>
      <c r="F35" s="24"/>
      <c r="G35" s="25"/>
      <c r="H35" s="97">
        <v>10750</v>
      </c>
      <c r="I35" s="97">
        <v>10750</v>
      </c>
      <c r="J35" s="95"/>
      <c r="K35" s="95"/>
      <c r="L35" s="96">
        <v>-1813</v>
      </c>
      <c r="M35" s="96">
        <v>8937</v>
      </c>
      <c r="N35" s="100">
        <f t="shared" si="0"/>
        <v>83.134883720930233</v>
      </c>
      <c r="O35" s="92"/>
      <c r="P35" s="92"/>
      <c r="Q35" s="92"/>
      <c r="R35" s="55"/>
      <c r="S35" s="55"/>
      <c r="T35" s="55"/>
      <c r="U35" s="55"/>
      <c r="V35" s="55"/>
    </row>
    <row r="36" spans="1:22" ht="15">
      <c r="A36" s="16"/>
      <c r="B36" s="76"/>
      <c r="C36" s="33">
        <v>32241</v>
      </c>
      <c r="D36" s="26" t="s">
        <v>32</v>
      </c>
      <c r="E36" s="27"/>
      <c r="F36" s="24"/>
      <c r="G36" s="25"/>
      <c r="H36" s="97">
        <v>30000</v>
      </c>
      <c r="I36" s="97">
        <v>30000</v>
      </c>
      <c r="J36" s="97"/>
      <c r="K36" s="97">
        <v>40000</v>
      </c>
      <c r="L36" s="96"/>
      <c r="M36" s="96">
        <v>70000</v>
      </c>
      <c r="N36" s="100">
        <f t="shared" si="0"/>
        <v>233.33333333333334</v>
      </c>
      <c r="O36" s="68"/>
      <c r="P36" s="68"/>
      <c r="Q36" s="68"/>
      <c r="R36" s="55"/>
      <c r="S36" s="55"/>
      <c r="T36" s="55"/>
      <c r="U36" s="55"/>
      <c r="V36" s="55"/>
    </row>
    <row r="37" spans="1:22" ht="15">
      <c r="A37" s="16"/>
      <c r="B37" s="76"/>
      <c r="C37" s="33">
        <v>32242</v>
      </c>
      <c r="D37" s="26" t="s">
        <v>33</v>
      </c>
      <c r="E37" s="27"/>
      <c r="F37" s="24"/>
      <c r="G37" s="25"/>
      <c r="H37" s="97">
        <v>15000</v>
      </c>
      <c r="I37" s="97">
        <v>15000</v>
      </c>
      <c r="J37" s="95"/>
      <c r="K37" s="95"/>
      <c r="L37" s="96"/>
      <c r="M37" s="96">
        <v>15000</v>
      </c>
      <c r="N37" s="100">
        <f t="shared" si="0"/>
        <v>100</v>
      </c>
      <c r="O37" s="68"/>
      <c r="P37" s="68"/>
      <c r="Q37" s="68"/>
      <c r="R37" s="55"/>
      <c r="S37" s="55"/>
      <c r="T37" s="55"/>
      <c r="U37" s="55"/>
      <c r="V37" s="55"/>
    </row>
    <row r="38" spans="1:22" ht="15">
      <c r="A38" s="16"/>
      <c r="B38" s="76"/>
      <c r="C38" s="33">
        <v>32243</v>
      </c>
      <c r="D38" s="26" t="s">
        <v>34</v>
      </c>
      <c r="E38" s="27"/>
      <c r="F38" s="24"/>
      <c r="G38" s="25"/>
      <c r="H38" s="97">
        <v>5000</v>
      </c>
      <c r="I38" s="97">
        <v>5000</v>
      </c>
      <c r="J38" s="95"/>
      <c r="K38" s="95"/>
      <c r="L38" s="96"/>
      <c r="M38" s="96">
        <v>5000</v>
      </c>
      <c r="N38" s="100">
        <f t="shared" si="0"/>
        <v>100</v>
      </c>
      <c r="O38" s="68"/>
      <c r="P38" s="68"/>
      <c r="Q38" s="68"/>
      <c r="R38" s="55"/>
      <c r="S38" s="55"/>
      <c r="T38" s="55"/>
      <c r="U38" s="55"/>
      <c r="V38" s="55"/>
    </row>
    <row r="39" spans="1:22" ht="15">
      <c r="A39" s="16"/>
      <c r="B39" s="76"/>
      <c r="C39" s="33">
        <v>32251</v>
      </c>
      <c r="D39" s="26" t="s">
        <v>35</v>
      </c>
      <c r="E39" s="27"/>
      <c r="F39" s="24"/>
      <c r="G39" s="25"/>
      <c r="H39" s="97">
        <v>20000</v>
      </c>
      <c r="I39" s="97"/>
      <c r="J39" s="95"/>
      <c r="K39" s="95"/>
      <c r="L39" s="96"/>
      <c r="M39" s="96">
        <v>20000</v>
      </c>
      <c r="N39" s="100">
        <f t="shared" si="0"/>
        <v>100</v>
      </c>
      <c r="O39" s="68"/>
      <c r="P39" s="68"/>
      <c r="Q39" s="68"/>
      <c r="R39" s="55"/>
      <c r="S39" s="55"/>
      <c r="T39" s="55"/>
      <c r="U39" s="55"/>
      <c r="V39" s="55"/>
    </row>
    <row r="40" spans="1:22" ht="15">
      <c r="A40" s="16"/>
      <c r="B40" s="76"/>
      <c r="C40" s="33">
        <v>32252</v>
      </c>
      <c r="D40" s="26" t="s">
        <v>36</v>
      </c>
      <c r="E40" s="27"/>
      <c r="F40" s="24"/>
      <c r="G40" s="25"/>
      <c r="H40" s="97">
        <v>10000</v>
      </c>
      <c r="I40" s="97"/>
      <c r="J40" s="95"/>
      <c r="K40" s="95"/>
      <c r="L40" s="96"/>
      <c r="M40" s="96">
        <v>10000</v>
      </c>
      <c r="N40" s="100">
        <f t="shared" si="0"/>
        <v>100</v>
      </c>
      <c r="O40" s="68"/>
      <c r="P40" s="68"/>
      <c r="Q40" s="68"/>
      <c r="R40" s="55"/>
      <c r="S40" s="55"/>
      <c r="T40" s="55"/>
      <c r="U40" s="55"/>
      <c r="V40" s="55"/>
    </row>
    <row r="41" spans="1:22" ht="15">
      <c r="A41" s="16"/>
      <c r="B41" s="76"/>
      <c r="C41" s="33">
        <v>32271</v>
      </c>
      <c r="D41" s="26" t="s">
        <v>37</v>
      </c>
      <c r="E41" s="27"/>
      <c r="F41" s="24"/>
      <c r="G41" s="25"/>
      <c r="H41" s="97">
        <v>21500</v>
      </c>
      <c r="I41" s="97"/>
      <c r="J41" s="95"/>
      <c r="K41" s="95"/>
      <c r="L41" s="96"/>
      <c r="M41" s="96">
        <v>21500</v>
      </c>
      <c r="N41" s="100">
        <f t="shared" si="0"/>
        <v>100</v>
      </c>
      <c r="O41" s="68"/>
      <c r="P41" s="68"/>
      <c r="Q41" s="68"/>
      <c r="R41" s="55"/>
      <c r="S41" s="55"/>
      <c r="T41" s="55"/>
      <c r="U41" s="55"/>
      <c r="V41" s="55"/>
    </row>
    <row r="42" spans="1:22" ht="15">
      <c r="A42" s="16"/>
      <c r="B42" s="76"/>
      <c r="C42" s="17">
        <v>323</v>
      </c>
      <c r="D42" s="23" t="s">
        <v>16</v>
      </c>
      <c r="E42" s="24"/>
      <c r="F42" s="24"/>
      <c r="G42" s="25"/>
      <c r="H42" s="95">
        <v>1472200</v>
      </c>
      <c r="I42" s="95">
        <v>1472200</v>
      </c>
      <c r="J42" s="95"/>
      <c r="K42" s="95"/>
      <c r="L42" s="96"/>
      <c r="M42" s="96"/>
      <c r="N42" s="100">
        <f t="shared" si="0"/>
        <v>0</v>
      </c>
      <c r="O42" s="68"/>
      <c r="P42" s="68"/>
      <c r="Q42" s="68"/>
      <c r="R42" s="55"/>
      <c r="S42" s="55"/>
      <c r="T42" s="55"/>
      <c r="U42" s="55"/>
      <c r="V42" s="55"/>
    </row>
    <row r="43" spans="1:22" ht="15">
      <c r="A43" s="16"/>
      <c r="B43" s="76"/>
      <c r="C43" s="33">
        <v>32311</v>
      </c>
      <c r="D43" s="26" t="s">
        <v>51</v>
      </c>
      <c r="E43" s="24"/>
      <c r="F43" s="24"/>
      <c r="G43" s="25"/>
      <c r="H43" s="97">
        <v>55000</v>
      </c>
      <c r="I43" s="97">
        <v>55000</v>
      </c>
      <c r="J43" s="95"/>
      <c r="K43" s="95"/>
      <c r="L43" s="96">
        <v>-7000</v>
      </c>
      <c r="M43" s="96">
        <v>48000</v>
      </c>
      <c r="N43" s="100">
        <f t="shared" si="0"/>
        <v>87.272727272727266</v>
      </c>
      <c r="O43" s="92"/>
      <c r="P43" s="92"/>
      <c r="Q43" s="92"/>
      <c r="R43" s="55"/>
      <c r="S43" s="55"/>
      <c r="T43" s="55"/>
      <c r="U43" s="55"/>
      <c r="V43" s="55"/>
    </row>
    <row r="44" spans="1:22" ht="15">
      <c r="A44" s="16"/>
      <c r="B44" s="76"/>
      <c r="C44" s="33">
        <v>32319</v>
      </c>
      <c r="D44" s="26" t="s">
        <v>38</v>
      </c>
      <c r="E44" s="27"/>
      <c r="F44" s="27"/>
      <c r="G44" s="28"/>
      <c r="H44" s="97">
        <v>1266000</v>
      </c>
      <c r="I44" s="97">
        <v>1266000</v>
      </c>
      <c r="J44" s="95"/>
      <c r="K44" s="95"/>
      <c r="L44" s="96">
        <v>-80000</v>
      </c>
      <c r="M44" s="96">
        <v>1186000</v>
      </c>
      <c r="N44" s="100">
        <f t="shared" si="0"/>
        <v>93.68088467614534</v>
      </c>
      <c r="O44" s="92"/>
      <c r="P44" s="92"/>
      <c r="Q44" s="92"/>
      <c r="R44" s="55"/>
      <c r="S44" s="55"/>
      <c r="T44" s="55"/>
      <c r="U44" s="55"/>
      <c r="V44" s="55"/>
    </row>
    <row r="45" spans="1:22" ht="15">
      <c r="A45" s="16"/>
      <c r="B45" s="76"/>
      <c r="C45" s="33">
        <v>32321</v>
      </c>
      <c r="D45" s="26" t="s">
        <v>68</v>
      </c>
      <c r="E45" s="27"/>
      <c r="F45" s="27"/>
      <c r="G45" s="28"/>
      <c r="H45" s="97">
        <v>15000</v>
      </c>
      <c r="I45" s="97"/>
      <c r="J45" s="95"/>
      <c r="K45" s="95"/>
      <c r="L45" s="96">
        <v>60000</v>
      </c>
      <c r="M45" s="96">
        <v>60000</v>
      </c>
      <c r="N45" s="100">
        <f t="shared" si="0"/>
        <v>400</v>
      </c>
      <c r="O45" s="92"/>
      <c r="P45" s="92"/>
      <c r="Q45" s="92"/>
      <c r="R45" s="55"/>
      <c r="S45" s="55"/>
      <c r="T45" s="55"/>
      <c r="U45" s="55"/>
      <c r="V45" s="55"/>
    </row>
    <row r="46" spans="1:22" ht="15">
      <c r="A46" s="16"/>
      <c r="B46" s="76"/>
      <c r="C46" s="33">
        <v>32322</v>
      </c>
      <c r="D46" s="26" t="s">
        <v>69</v>
      </c>
      <c r="E46" s="27"/>
      <c r="F46" s="27"/>
      <c r="G46" s="28"/>
      <c r="H46" s="97">
        <v>50000</v>
      </c>
      <c r="I46" s="97"/>
      <c r="J46" s="95"/>
      <c r="K46" s="95"/>
      <c r="L46" s="96">
        <v>-20000</v>
      </c>
      <c r="M46" s="96">
        <v>30000</v>
      </c>
      <c r="N46" s="100">
        <f t="shared" si="0"/>
        <v>60</v>
      </c>
      <c r="O46" s="92"/>
      <c r="P46" s="92"/>
      <c r="Q46" s="92"/>
      <c r="R46" s="55"/>
      <c r="S46" s="55"/>
      <c r="T46" s="55"/>
      <c r="U46" s="55"/>
      <c r="V46" s="55"/>
    </row>
    <row r="47" spans="1:22" ht="15">
      <c r="A47" s="16"/>
      <c r="B47" s="76"/>
      <c r="C47" s="33">
        <v>32323</v>
      </c>
      <c r="D47" s="26" t="s">
        <v>70</v>
      </c>
      <c r="E47" s="27"/>
      <c r="F47" s="27"/>
      <c r="G47" s="28"/>
      <c r="H47" s="97">
        <v>5000</v>
      </c>
      <c r="I47" s="97"/>
      <c r="J47" s="95"/>
      <c r="K47" s="95"/>
      <c r="L47" s="96"/>
      <c r="M47" s="96">
        <v>5000</v>
      </c>
      <c r="N47" s="100">
        <f t="shared" si="0"/>
        <v>100</v>
      </c>
      <c r="O47" s="68"/>
      <c r="P47" s="68"/>
      <c r="Q47" s="68"/>
      <c r="R47" s="55"/>
      <c r="S47" s="55"/>
      <c r="T47" s="55"/>
      <c r="U47" s="55"/>
      <c r="V47" s="55"/>
    </row>
    <row r="48" spans="1:22" ht="15">
      <c r="A48" s="19"/>
      <c r="B48" s="77"/>
      <c r="C48" s="33">
        <v>32339</v>
      </c>
      <c r="D48" s="171" t="s">
        <v>39</v>
      </c>
      <c r="E48" s="172"/>
      <c r="F48" s="172"/>
      <c r="G48" s="173"/>
      <c r="H48" s="97">
        <v>5000</v>
      </c>
      <c r="I48" s="97">
        <v>5000</v>
      </c>
      <c r="J48" s="98"/>
      <c r="K48" s="98"/>
      <c r="L48" s="96"/>
      <c r="M48" s="96">
        <v>5000</v>
      </c>
      <c r="N48" s="100">
        <f t="shared" si="0"/>
        <v>100</v>
      </c>
      <c r="O48" s="68"/>
      <c r="P48" s="68"/>
      <c r="Q48" s="68"/>
      <c r="R48" s="55"/>
      <c r="S48" s="55"/>
      <c r="T48" s="55"/>
      <c r="U48" s="55"/>
      <c r="V48" s="55"/>
    </row>
    <row r="49" spans="1:22" ht="15">
      <c r="A49" s="16"/>
      <c r="B49" s="76"/>
      <c r="C49" s="33">
        <v>32341</v>
      </c>
      <c r="D49" s="171" t="s">
        <v>48</v>
      </c>
      <c r="E49" s="172"/>
      <c r="F49" s="172"/>
      <c r="G49" s="173"/>
      <c r="H49" s="97">
        <v>85085</v>
      </c>
      <c r="I49" s="97">
        <v>85085</v>
      </c>
      <c r="J49" s="95"/>
      <c r="K49" s="95"/>
      <c r="L49" s="96"/>
      <c r="M49" s="96">
        <v>85085</v>
      </c>
      <c r="N49" s="100">
        <f t="shared" si="0"/>
        <v>100</v>
      </c>
      <c r="O49" s="68"/>
      <c r="P49" s="68"/>
      <c r="Q49" s="68"/>
      <c r="R49" s="55"/>
      <c r="S49" s="55"/>
      <c r="T49" s="55"/>
      <c r="U49" s="55"/>
      <c r="V49" s="55"/>
    </row>
    <row r="50" spans="1:22" ht="15">
      <c r="A50" s="16"/>
      <c r="B50" s="76"/>
      <c r="C50" s="33">
        <v>32351</v>
      </c>
      <c r="D50" s="26" t="s">
        <v>71</v>
      </c>
      <c r="E50" s="27"/>
      <c r="F50" s="27"/>
      <c r="G50" s="28"/>
      <c r="H50" s="97">
        <v>15000</v>
      </c>
      <c r="I50" s="97"/>
      <c r="J50" s="95"/>
      <c r="K50" s="95"/>
      <c r="L50" s="96">
        <v>-10000</v>
      </c>
      <c r="M50" s="96">
        <v>5000</v>
      </c>
      <c r="N50" s="100">
        <f t="shared" si="0"/>
        <v>33.333333333333329</v>
      </c>
      <c r="O50" s="92"/>
      <c r="P50" s="92"/>
      <c r="Q50" s="92"/>
      <c r="R50" s="55"/>
      <c r="S50" s="55"/>
      <c r="T50" s="55"/>
      <c r="U50" s="55"/>
      <c r="V50" s="55"/>
    </row>
    <row r="51" spans="1:22" ht="15">
      <c r="A51" s="16"/>
      <c r="B51" s="76"/>
      <c r="C51" s="33">
        <v>32361</v>
      </c>
      <c r="D51" s="29" t="s">
        <v>40</v>
      </c>
      <c r="E51" s="30"/>
      <c r="F51" s="30"/>
      <c r="G51" s="18"/>
      <c r="H51" s="97">
        <v>30000</v>
      </c>
      <c r="I51" s="97">
        <v>25000</v>
      </c>
      <c r="J51" s="95"/>
      <c r="K51" s="95"/>
      <c r="L51" s="96">
        <v>5000</v>
      </c>
      <c r="M51" s="96">
        <v>35000</v>
      </c>
      <c r="N51" s="100">
        <f t="shared" si="0"/>
        <v>116.66666666666667</v>
      </c>
      <c r="O51" s="92"/>
      <c r="P51" s="92"/>
      <c r="Q51" s="92"/>
      <c r="R51" s="55"/>
      <c r="S51" s="55"/>
      <c r="T51" s="55"/>
      <c r="U51" s="55"/>
      <c r="V51" s="55"/>
    </row>
    <row r="52" spans="1:22" ht="15">
      <c r="A52" s="16"/>
      <c r="B52" s="76"/>
      <c r="C52" s="33">
        <v>32371</v>
      </c>
      <c r="D52" s="61" t="s">
        <v>49</v>
      </c>
      <c r="E52" s="30"/>
      <c r="F52" s="30"/>
      <c r="G52" s="18"/>
      <c r="H52" s="97">
        <v>15000</v>
      </c>
      <c r="I52" s="97">
        <v>15000</v>
      </c>
      <c r="J52" s="97"/>
      <c r="K52" s="95"/>
      <c r="L52" s="96"/>
      <c r="M52" s="96">
        <v>15000</v>
      </c>
      <c r="N52" s="100">
        <f t="shared" si="0"/>
        <v>100</v>
      </c>
      <c r="O52" s="68"/>
      <c r="P52" s="68"/>
      <c r="Q52" s="68"/>
      <c r="R52" s="55"/>
      <c r="S52" s="55"/>
      <c r="T52" s="55"/>
      <c r="U52" s="55"/>
      <c r="V52" s="55"/>
    </row>
    <row r="53" spans="1:22" ht="15">
      <c r="A53" s="16"/>
      <c r="B53" s="76"/>
      <c r="C53" s="33">
        <v>3238</v>
      </c>
      <c r="D53" s="82" t="s">
        <v>72</v>
      </c>
      <c r="E53" s="83"/>
      <c r="F53" s="83"/>
      <c r="G53" s="18"/>
      <c r="H53" s="97">
        <v>10000</v>
      </c>
      <c r="I53" s="97">
        <v>10000</v>
      </c>
      <c r="J53" s="97"/>
      <c r="K53" s="95"/>
      <c r="L53" s="96">
        <v>83813</v>
      </c>
      <c r="M53" s="96">
        <v>93313</v>
      </c>
      <c r="N53" s="100">
        <f t="shared" si="0"/>
        <v>933.13000000000011</v>
      </c>
      <c r="O53" s="92"/>
      <c r="P53" s="92"/>
      <c r="Q53" s="92"/>
      <c r="R53" s="55"/>
      <c r="S53" s="55"/>
      <c r="T53" s="55"/>
      <c r="U53" s="55"/>
      <c r="V53" s="55"/>
    </row>
    <row r="54" spans="1:22" ht="15">
      <c r="A54" s="32"/>
      <c r="B54" s="78"/>
      <c r="C54" s="17">
        <v>329</v>
      </c>
      <c r="D54" s="47" t="s">
        <v>17</v>
      </c>
      <c r="E54" s="46"/>
      <c r="F54" s="46"/>
      <c r="G54" s="18"/>
      <c r="H54" s="95">
        <v>60000</v>
      </c>
      <c r="I54" s="95"/>
      <c r="J54" s="95"/>
      <c r="K54" s="95"/>
      <c r="L54" s="99"/>
      <c r="M54" s="99">
        <v>60000</v>
      </c>
      <c r="N54" s="100">
        <f t="shared" si="0"/>
        <v>100</v>
      </c>
      <c r="O54" s="93"/>
      <c r="P54" s="93"/>
      <c r="Q54" s="93"/>
      <c r="R54" s="55"/>
      <c r="S54" s="55"/>
      <c r="T54" s="55"/>
      <c r="U54" s="55"/>
      <c r="V54" s="55"/>
    </row>
    <row r="55" spans="1:22" ht="15">
      <c r="A55" s="32"/>
      <c r="B55" s="78"/>
      <c r="C55" s="33">
        <v>32921</v>
      </c>
      <c r="D55" s="62" t="s">
        <v>56</v>
      </c>
      <c r="E55" s="15"/>
      <c r="F55" s="15"/>
      <c r="G55" s="18"/>
      <c r="H55" s="97">
        <v>30000</v>
      </c>
      <c r="I55" s="97">
        <v>30000</v>
      </c>
      <c r="J55" s="97"/>
      <c r="K55" s="97"/>
      <c r="L55" s="96"/>
      <c r="M55" s="96">
        <v>30000</v>
      </c>
      <c r="N55" s="100">
        <f t="shared" si="0"/>
        <v>100</v>
      </c>
      <c r="O55" s="68"/>
      <c r="P55" s="68"/>
      <c r="Q55" s="68"/>
      <c r="R55" s="55"/>
      <c r="S55" s="55"/>
      <c r="T55" s="55"/>
      <c r="U55" s="55"/>
      <c r="V55" s="55"/>
    </row>
    <row r="56" spans="1:22" ht="15">
      <c r="A56" s="32"/>
      <c r="B56" s="78"/>
      <c r="C56" s="33">
        <v>32999</v>
      </c>
      <c r="D56" s="34" t="s">
        <v>43</v>
      </c>
      <c r="E56" s="15"/>
      <c r="F56" s="15"/>
      <c r="G56" s="18"/>
      <c r="H56" s="97">
        <v>30000</v>
      </c>
      <c r="I56" s="97">
        <v>30000</v>
      </c>
      <c r="J56" s="97"/>
      <c r="K56" s="97"/>
      <c r="L56" s="96"/>
      <c r="M56" s="96">
        <v>30000</v>
      </c>
      <c r="N56" s="100">
        <f t="shared" si="0"/>
        <v>100</v>
      </c>
      <c r="O56" s="68"/>
      <c r="P56" s="68"/>
      <c r="Q56" s="68"/>
      <c r="R56" s="55"/>
      <c r="S56" s="55"/>
      <c r="T56" s="55"/>
      <c r="U56" s="55"/>
      <c r="V56" s="55"/>
    </row>
    <row r="57" spans="1:22" ht="15">
      <c r="A57" s="32"/>
      <c r="B57" s="76">
        <v>34</v>
      </c>
      <c r="C57" s="33"/>
      <c r="D57" s="34"/>
      <c r="E57" s="15"/>
      <c r="F57" s="15"/>
      <c r="G57" s="18"/>
      <c r="H57" s="95"/>
      <c r="I57" s="95"/>
      <c r="J57" s="97"/>
      <c r="K57" s="95"/>
      <c r="L57" s="96"/>
      <c r="M57" s="96"/>
      <c r="N57" s="102"/>
      <c r="O57" s="68"/>
      <c r="P57" s="68"/>
      <c r="Q57" s="68"/>
      <c r="R57" s="55"/>
      <c r="S57" s="55"/>
      <c r="T57" s="55"/>
      <c r="U57" s="55"/>
      <c r="V57" s="55"/>
    </row>
    <row r="58" spans="1:22" ht="15">
      <c r="A58" s="32"/>
      <c r="B58" s="78"/>
      <c r="C58" s="33"/>
      <c r="D58" s="47" t="s">
        <v>18</v>
      </c>
      <c r="E58" s="46"/>
      <c r="F58" s="15"/>
      <c r="G58" s="18"/>
      <c r="H58" s="95">
        <v>15500</v>
      </c>
      <c r="I58" s="95">
        <v>15000</v>
      </c>
      <c r="J58" s="97"/>
      <c r="K58" s="95">
        <v>500</v>
      </c>
      <c r="L58" s="96"/>
      <c r="M58" s="96">
        <v>10500</v>
      </c>
      <c r="N58" s="100">
        <f t="shared" si="0"/>
        <v>67.741935483870961</v>
      </c>
      <c r="O58" s="68"/>
      <c r="P58" s="68"/>
      <c r="Q58" s="68"/>
      <c r="R58" s="55"/>
      <c r="S58" s="55"/>
      <c r="T58" s="55"/>
      <c r="U58" s="55"/>
      <c r="V58" s="55"/>
    </row>
    <row r="59" spans="1:22" ht="15">
      <c r="A59" s="16">
        <v>4</v>
      </c>
      <c r="B59" s="78"/>
      <c r="C59" s="33">
        <v>34312</v>
      </c>
      <c r="D59" s="34" t="s">
        <v>41</v>
      </c>
      <c r="E59" s="15"/>
      <c r="F59" s="15">
        <v>6000</v>
      </c>
      <c r="G59" s="18"/>
      <c r="H59" s="97">
        <v>5000</v>
      </c>
      <c r="I59" s="97">
        <v>5000</v>
      </c>
      <c r="J59" s="97"/>
      <c r="K59" s="95"/>
      <c r="L59" s="96"/>
      <c r="M59" s="96">
        <v>5000</v>
      </c>
      <c r="N59" s="100">
        <f t="shared" si="0"/>
        <v>100</v>
      </c>
      <c r="O59" s="68"/>
      <c r="P59" s="68"/>
      <c r="Q59" s="68"/>
      <c r="R59" s="55"/>
      <c r="S59" s="55"/>
      <c r="T59" s="55"/>
      <c r="U59" s="55"/>
      <c r="V59" s="55"/>
    </row>
    <row r="60" spans="1:22" ht="15">
      <c r="A60" s="16"/>
      <c r="B60" s="78"/>
      <c r="C60" s="33">
        <v>34313</v>
      </c>
      <c r="D60" s="62" t="s">
        <v>52</v>
      </c>
      <c r="E60" s="15"/>
      <c r="F60" s="15"/>
      <c r="G60" s="18"/>
      <c r="H60" s="97">
        <v>10500</v>
      </c>
      <c r="I60" s="97">
        <v>10000</v>
      </c>
      <c r="J60" s="97"/>
      <c r="K60" s="97">
        <v>500</v>
      </c>
      <c r="L60" s="96">
        <v>-5000</v>
      </c>
      <c r="M60" s="96">
        <v>5500</v>
      </c>
      <c r="N60" s="100">
        <f t="shared" si="0"/>
        <v>52.380952380952387</v>
      </c>
      <c r="O60" s="92"/>
      <c r="P60" s="92"/>
      <c r="Q60" s="92"/>
      <c r="R60" s="55"/>
      <c r="S60" s="55"/>
      <c r="T60" s="55"/>
      <c r="U60" s="55"/>
      <c r="V60" s="55"/>
    </row>
    <row r="61" spans="1:22" ht="15">
      <c r="A61" s="32"/>
      <c r="B61" s="76">
        <v>42</v>
      </c>
      <c r="C61" s="33"/>
      <c r="D61" s="34" t="s">
        <v>44</v>
      </c>
      <c r="E61" s="15"/>
      <c r="F61" s="15"/>
      <c r="G61" s="18"/>
      <c r="H61" s="95">
        <f>SUM(H63+H62)</f>
        <v>320000</v>
      </c>
      <c r="I61" s="95">
        <v>300000</v>
      </c>
      <c r="J61" s="97"/>
      <c r="K61" s="95">
        <v>30000</v>
      </c>
      <c r="L61" s="99">
        <v>60000</v>
      </c>
      <c r="M61" s="99">
        <v>380000</v>
      </c>
      <c r="N61" s="100">
        <f t="shared" si="0"/>
        <v>118.75</v>
      </c>
      <c r="O61" s="93"/>
      <c r="P61" s="93"/>
      <c r="Q61" s="93"/>
      <c r="R61" s="55"/>
      <c r="S61" s="55"/>
      <c r="T61" s="55"/>
      <c r="U61" s="55"/>
      <c r="V61" s="55"/>
    </row>
    <row r="62" spans="1:22" ht="15">
      <c r="A62" s="19"/>
      <c r="B62" s="77"/>
      <c r="C62" s="20">
        <v>422</v>
      </c>
      <c r="D62" s="171" t="s">
        <v>19</v>
      </c>
      <c r="E62" s="172"/>
      <c r="F62" s="172"/>
      <c r="G62" s="173"/>
      <c r="H62" s="98">
        <v>300000</v>
      </c>
      <c r="I62" s="97">
        <v>270000</v>
      </c>
      <c r="J62" s="98"/>
      <c r="K62" s="98">
        <v>30000</v>
      </c>
      <c r="L62" s="96">
        <v>60000</v>
      </c>
      <c r="M62" s="96">
        <v>360000</v>
      </c>
      <c r="N62" s="100">
        <f t="shared" si="0"/>
        <v>120</v>
      </c>
      <c r="O62" s="68"/>
      <c r="P62" s="68"/>
      <c r="Q62" s="68"/>
      <c r="R62" s="55"/>
      <c r="S62" s="55"/>
      <c r="T62" s="55"/>
      <c r="U62" s="55"/>
      <c r="V62" s="55"/>
    </row>
    <row r="63" spans="1:22" ht="15">
      <c r="A63" s="19"/>
      <c r="B63" s="77"/>
      <c r="C63" s="20">
        <v>424</v>
      </c>
      <c r="D63" s="26" t="s">
        <v>53</v>
      </c>
      <c r="E63" s="27"/>
      <c r="F63" s="27"/>
      <c r="G63" s="28"/>
      <c r="H63" s="98">
        <v>20000</v>
      </c>
      <c r="I63" s="97">
        <v>20000</v>
      </c>
      <c r="J63" s="98"/>
      <c r="K63" s="98"/>
      <c r="L63" s="96"/>
      <c r="M63" s="96">
        <v>20000</v>
      </c>
      <c r="N63" s="100">
        <f t="shared" si="0"/>
        <v>100</v>
      </c>
      <c r="O63" s="68"/>
      <c r="P63" s="68"/>
      <c r="Q63" s="68"/>
      <c r="R63" s="55"/>
      <c r="S63" s="55"/>
      <c r="T63" s="55"/>
      <c r="U63" s="55"/>
      <c r="V63" s="55"/>
    </row>
    <row r="64" spans="1:22" ht="15">
      <c r="A64" s="19"/>
      <c r="B64" s="77"/>
      <c r="C64" s="20">
        <v>424</v>
      </c>
      <c r="D64" s="171" t="s">
        <v>42</v>
      </c>
      <c r="E64" s="172"/>
      <c r="F64" s="172"/>
      <c r="G64" s="173"/>
      <c r="H64" s="98"/>
      <c r="I64" s="97">
        <v>2980000</v>
      </c>
      <c r="J64" s="98">
        <v>13254000</v>
      </c>
      <c r="K64" s="98">
        <f>SUM(K18+K57+K59)</f>
        <v>66000</v>
      </c>
      <c r="L64" s="96"/>
      <c r="M64" s="96"/>
      <c r="N64" s="101"/>
      <c r="O64" s="68"/>
      <c r="P64" s="68"/>
      <c r="Q64" s="68"/>
      <c r="R64" s="55"/>
      <c r="S64" s="55"/>
      <c r="T64" s="55"/>
      <c r="U64" s="55"/>
      <c r="V64" s="55"/>
    </row>
    <row r="65" spans="1:22" ht="15">
      <c r="C65" s="14"/>
      <c r="D65" s="14"/>
      <c r="E65" s="14"/>
      <c r="F65" s="14"/>
      <c r="G65" s="35"/>
      <c r="H65" s="36"/>
      <c r="I65" s="37"/>
      <c r="J65" s="54"/>
      <c r="K65" s="38"/>
      <c r="L65" s="68"/>
      <c r="M65" s="68"/>
      <c r="N65" s="68"/>
      <c r="O65" s="68"/>
      <c r="P65" s="68"/>
      <c r="Q65" s="68"/>
      <c r="R65" s="55"/>
      <c r="S65" s="55"/>
      <c r="T65" s="55"/>
      <c r="U65" s="55"/>
      <c r="V65" s="55"/>
    </row>
    <row r="66" spans="1:22" ht="15">
      <c r="A66" s="39"/>
      <c r="B66" s="79"/>
      <c r="E66" s="14"/>
      <c r="F66" s="14"/>
      <c r="G66" s="35"/>
      <c r="H66" s="36"/>
      <c r="I66" s="37"/>
      <c r="L66" s="64"/>
      <c r="M66" s="64"/>
      <c r="N66" s="64"/>
      <c r="O66" s="64"/>
      <c r="P66" s="64"/>
      <c r="Q66" s="64"/>
      <c r="V66" s="55"/>
    </row>
    <row r="67" spans="1:22" ht="15">
      <c r="A67" s="14"/>
      <c r="B67" s="80"/>
      <c r="C67" s="40"/>
      <c r="D67" s="45" t="s">
        <v>57</v>
      </c>
      <c r="E67" s="14"/>
      <c r="F67" s="14"/>
      <c r="G67" s="35"/>
      <c r="H67" s="36"/>
      <c r="I67" s="37" t="s">
        <v>63</v>
      </c>
      <c r="K67" s="54" t="s">
        <v>45</v>
      </c>
      <c r="L67" s="64"/>
      <c r="M67" s="64"/>
      <c r="N67" s="64"/>
      <c r="O67" s="64"/>
      <c r="P67" s="64"/>
      <c r="Q67" s="64"/>
      <c r="V67" s="55"/>
    </row>
    <row r="68" spans="1:22" ht="15">
      <c r="A68" s="14"/>
      <c r="B68" s="80"/>
      <c r="C68" s="40"/>
      <c r="D68" s="40"/>
      <c r="E68" s="14"/>
      <c r="F68" s="14"/>
      <c r="G68" s="35"/>
      <c r="H68" s="36"/>
      <c r="I68" s="37"/>
      <c r="J68" s="52"/>
      <c r="K68" s="38"/>
      <c r="L68" s="64"/>
      <c r="M68" s="64"/>
      <c r="N68" s="64"/>
      <c r="O68" s="64"/>
      <c r="P68" s="64"/>
      <c r="Q68" s="64"/>
      <c r="V68" s="55"/>
    </row>
    <row r="69" spans="1:22" ht="15">
      <c r="A69" s="14"/>
      <c r="B69" s="80"/>
      <c r="C69" s="41"/>
      <c r="D69" s="70" t="s">
        <v>58</v>
      </c>
      <c r="E69" s="14"/>
      <c r="F69" s="14"/>
      <c r="G69" s="35"/>
      <c r="H69" s="36"/>
      <c r="I69" s="37"/>
      <c r="J69" s="54" t="s">
        <v>62</v>
      </c>
      <c r="K69" s="38"/>
      <c r="L69" s="64"/>
      <c r="M69" s="64"/>
      <c r="N69" s="64"/>
      <c r="O69" s="64"/>
      <c r="P69" s="64"/>
      <c r="Q69" s="64"/>
      <c r="V69" s="55"/>
    </row>
    <row r="70" spans="1:22" ht="15">
      <c r="A70" s="14"/>
      <c r="C70" s="41"/>
      <c r="D70" s="41"/>
      <c r="E70" s="14"/>
      <c r="F70" s="14"/>
      <c r="G70" s="35"/>
      <c r="H70" s="42"/>
      <c r="I70" s="43"/>
      <c r="J70" s="53"/>
      <c r="K70" s="44"/>
      <c r="L70" s="64"/>
      <c r="M70" s="64"/>
      <c r="N70" s="64"/>
      <c r="O70" s="64"/>
      <c r="P70" s="64"/>
      <c r="Q70" s="64"/>
      <c r="V70" s="55"/>
    </row>
    <row r="71" spans="1:22" ht="15">
      <c r="A71" s="15"/>
      <c r="B71" s="64"/>
      <c r="C71" s="15"/>
      <c r="D71" s="69" t="s">
        <v>61</v>
      </c>
      <c r="E71" s="15"/>
      <c r="F71" s="15"/>
      <c r="G71" s="15"/>
      <c r="H71" s="44"/>
      <c r="I71" s="43"/>
      <c r="J71" s="53"/>
      <c r="K71" s="44"/>
      <c r="L71" s="64"/>
      <c r="M71" s="64"/>
      <c r="N71" s="64"/>
      <c r="O71" s="64"/>
      <c r="P71" s="64"/>
      <c r="Q71" s="64"/>
      <c r="V71" s="55"/>
    </row>
    <row r="72" spans="1:22" ht="15">
      <c r="C72" s="15"/>
      <c r="D72" s="15"/>
      <c r="E72" s="15"/>
      <c r="F72" s="15"/>
      <c r="G72" s="15"/>
      <c r="V72" s="55"/>
    </row>
    <row r="73" spans="1:22">
      <c r="V73" s="55"/>
    </row>
    <row r="74" spans="1:22">
      <c r="V74" s="55"/>
    </row>
    <row r="75" spans="1:22">
      <c r="V75" s="55"/>
    </row>
    <row r="76" spans="1:22">
      <c r="V76" s="55"/>
    </row>
    <row r="77" spans="1:22">
      <c r="V77" s="55"/>
    </row>
    <row r="78" spans="1:22">
      <c r="V78" s="55"/>
    </row>
    <row r="79" spans="1:22">
      <c r="V79" s="55"/>
    </row>
    <row r="80" spans="1:22">
      <c r="V80" s="55"/>
    </row>
    <row r="81" spans="22:22">
      <c r="V81" s="55"/>
    </row>
    <row r="82" spans="22:22">
      <c r="V82" s="55"/>
    </row>
    <row r="83" spans="22:22">
      <c r="V83" s="55"/>
    </row>
    <row r="84" spans="22:22">
      <c r="V84" s="55"/>
    </row>
    <row r="85" spans="22:22">
      <c r="V85" s="55"/>
    </row>
    <row r="86" spans="22:22">
      <c r="V86" s="55"/>
    </row>
    <row r="87" spans="22:22">
      <c r="V87" s="55"/>
    </row>
    <row r="88" spans="22:22">
      <c r="V88" s="55"/>
    </row>
    <row r="89" spans="22:22">
      <c r="V89" s="55"/>
    </row>
    <row r="90" spans="22:22">
      <c r="V90" s="55"/>
    </row>
    <row r="91" spans="22:22">
      <c r="V91" s="55"/>
    </row>
    <row r="92" spans="22:22">
      <c r="V92" s="55"/>
    </row>
    <row r="93" spans="22:22">
      <c r="V93" s="55"/>
    </row>
    <row r="94" spans="22:22">
      <c r="V94" s="55"/>
    </row>
    <row r="95" spans="22:22">
      <c r="V95" s="55"/>
    </row>
    <row r="96" spans="22:22">
      <c r="V96" s="55"/>
    </row>
    <row r="97" spans="22:22">
      <c r="V97" s="55"/>
    </row>
    <row r="98" spans="22:22">
      <c r="V98" s="55"/>
    </row>
    <row r="99" spans="22:22">
      <c r="V99" s="55"/>
    </row>
    <row r="100" spans="22:22">
      <c r="V100" s="55"/>
    </row>
    <row r="101" spans="22:22">
      <c r="V101" s="55"/>
    </row>
    <row r="102" spans="22:22">
      <c r="V102" s="55"/>
    </row>
    <row r="103" spans="22:22">
      <c r="V103" s="55"/>
    </row>
    <row r="104" spans="22:22">
      <c r="V104" s="55"/>
    </row>
    <row r="105" spans="22:22">
      <c r="V105" s="55"/>
    </row>
    <row r="106" spans="22:22">
      <c r="V106" s="55"/>
    </row>
    <row r="107" spans="22:22">
      <c r="V107" s="55"/>
    </row>
    <row r="108" spans="22:22">
      <c r="V108" s="55"/>
    </row>
    <row r="109" spans="22:22">
      <c r="V109" s="55"/>
    </row>
    <row r="110" spans="22:22">
      <c r="V110" s="55"/>
    </row>
    <row r="111" spans="22:22">
      <c r="V111" s="55"/>
    </row>
    <row r="112" spans="22:22">
      <c r="V112" s="55"/>
    </row>
    <row r="113" spans="22:22">
      <c r="V113" s="55"/>
    </row>
    <row r="114" spans="22:22">
      <c r="V114" s="55"/>
    </row>
    <row r="115" spans="22:22">
      <c r="V115" s="55"/>
    </row>
    <row r="116" spans="22:22">
      <c r="V116" s="55"/>
    </row>
    <row r="117" spans="22:22">
      <c r="V117" s="55"/>
    </row>
    <row r="118" spans="22:22">
      <c r="V118" s="55"/>
    </row>
    <row r="119" spans="22:22">
      <c r="V119" s="55"/>
    </row>
    <row r="120" spans="22:22">
      <c r="V120" s="55"/>
    </row>
    <row r="121" spans="22:22">
      <c r="V121" s="55"/>
    </row>
    <row r="122" spans="22:22">
      <c r="V122" s="55"/>
    </row>
    <row r="123" spans="22:22">
      <c r="V123" s="55"/>
    </row>
    <row r="124" spans="22:22">
      <c r="V124" s="55"/>
    </row>
    <row r="125" spans="22:22">
      <c r="V125" s="55"/>
    </row>
    <row r="126" spans="22:22">
      <c r="V126" s="55"/>
    </row>
    <row r="127" spans="22:22">
      <c r="V127" s="55"/>
    </row>
    <row r="128" spans="22:22">
      <c r="V128" s="55"/>
    </row>
    <row r="129" spans="22:22">
      <c r="V129" s="55"/>
    </row>
    <row r="130" spans="22:22">
      <c r="V130" s="55"/>
    </row>
    <row r="131" spans="22:22">
      <c r="V131" s="55"/>
    </row>
    <row r="132" spans="22:22">
      <c r="V132" s="55"/>
    </row>
    <row r="133" spans="22:22">
      <c r="V133" s="55"/>
    </row>
    <row r="134" spans="22:22">
      <c r="V134" s="55"/>
    </row>
    <row r="135" spans="22:22">
      <c r="V135" s="55"/>
    </row>
    <row r="136" spans="22:22">
      <c r="V136" s="55"/>
    </row>
    <row r="137" spans="22:22">
      <c r="V137" s="55"/>
    </row>
    <row r="138" spans="22:22">
      <c r="V138" s="55"/>
    </row>
    <row r="139" spans="22:22">
      <c r="V139" s="55"/>
    </row>
    <row r="140" spans="22:22">
      <c r="V140" s="55"/>
    </row>
    <row r="141" spans="22:22">
      <c r="V141" s="55"/>
    </row>
    <row r="142" spans="22:22">
      <c r="V142" s="55"/>
    </row>
    <row r="143" spans="22:22">
      <c r="V143" s="55"/>
    </row>
    <row r="144" spans="22:22">
      <c r="V144" s="55"/>
    </row>
    <row r="145" spans="22:22">
      <c r="V145" s="55"/>
    </row>
    <row r="146" spans="22:22">
      <c r="V146" s="55"/>
    </row>
    <row r="147" spans="22:22">
      <c r="V147" s="55"/>
    </row>
    <row r="148" spans="22:22">
      <c r="V148" s="55"/>
    </row>
    <row r="149" spans="22:22">
      <c r="V149" s="55"/>
    </row>
    <row r="150" spans="22:22">
      <c r="V150" s="55"/>
    </row>
    <row r="151" spans="22:22">
      <c r="V151" s="55"/>
    </row>
    <row r="152" spans="22:22">
      <c r="V152" s="55"/>
    </row>
    <row r="153" spans="22:22">
      <c r="V153" s="55"/>
    </row>
    <row r="154" spans="22:22">
      <c r="V154" s="55"/>
    </row>
    <row r="155" spans="22:22">
      <c r="V155" s="55"/>
    </row>
    <row r="156" spans="22:22">
      <c r="V156" s="55"/>
    </row>
    <row r="157" spans="22:22">
      <c r="V157" s="55"/>
    </row>
    <row r="158" spans="22:22">
      <c r="V158" s="55"/>
    </row>
    <row r="159" spans="22:22">
      <c r="V159" s="55"/>
    </row>
    <row r="160" spans="22:22">
      <c r="V160" s="55"/>
    </row>
    <row r="161" spans="22:22">
      <c r="V161" s="55"/>
    </row>
    <row r="162" spans="22:22">
      <c r="V162" s="55"/>
    </row>
    <row r="163" spans="22:22">
      <c r="V163" s="55"/>
    </row>
    <row r="164" spans="22:22">
      <c r="V164" s="55"/>
    </row>
    <row r="165" spans="22:22">
      <c r="V165" s="55"/>
    </row>
    <row r="166" spans="22:22">
      <c r="V166" s="55"/>
    </row>
    <row r="167" spans="22:22">
      <c r="V167" s="55"/>
    </row>
    <row r="168" spans="22:22">
      <c r="V168" s="55"/>
    </row>
    <row r="169" spans="22:22">
      <c r="V169" s="55"/>
    </row>
    <row r="170" spans="22:22">
      <c r="V170" s="55"/>
    </row>
    <row r="171" spans="22:22">
      <c r="V171" s="55"/>
    </row>
    <row r="172" spans="22:22">
      <c r="V172" s="55"/>
    </row>
    <row r="173" spans="22:22">
      <c r="V173" s="55"/>
    </row>
    <row r="174" spans="22:22">
      <c r="V174" s="55"/>
    </row>
    <row r="175" spans="22:22">
      <c r="V175" s="55"/>
    </row>
    <row r="176" spans="22:22">
      <c r="V176" s="55"/>
    </row>
    <row r="177" spans="22:22">
      <c r="V177" s="55"/>
    </row>
    <row r="178" spans="22:22">
      <c r="V178" s="55"/>
    </row>
    <row r="179" spans="22:22">
      <c r="V179" s="55"/>
    </row>
    <row r="180" spans="22:22">
      <c r="V180" s="55"/>
    </row>
    <row r="181" spans="22:22">
      <c r="V181" s="55"/>
    </row>
    <row r="182" spans="22:22">
      <c r="V182" s="55"/>
    </row>
    <row r="183" spans="22:22">
      <c r="V183" s="55"/>
    </row>
    <row r="184" spans="22:22">
      <c r="V184" s="55"/>
    </row>
    <row r="185" spans="22:22">
      <c r="V185" s="55"/>
    </row>
    <row r="186" spans="22:22">
      <c r="V186" s="55"/>
    </row>
    <row r="187" spans="22:22">
      <c r="V187" s="55"/>
    </row>
    <row r="188" spans="22:22">
      <c r="V188" s="55"/>
    </row>
    <row r="189" spans="22:22">
      <c r="V189" s="55"/>
    </row>
    <row r="190" spans="22:22">
      <c r="V190" s="55"/>
    </row>
    <row r="191" spans="22:22">
      <c r="V191" s="55"/>
    </row>
    <row r="192" spans="22:22">
      <c r="V192" s="55"/>
    </row>
    <row r="193" spans="22:22">
      <c r="V193" s="55"/>
    </row>
    <row r="194" spans="22:22">
      <c r="V194" s="55"/>
    </row>
    <row r="195" spans="22:22">
      <c r="V195" s="55"/>
    </row>
    <row r="196" spans="22:22">
      <c r="V196" s="55"/>
    </row>
    <row r="197" spans="22:22">
      <c r="V197" s="55"/>
    </row>
    <row r="198" spans="22:22">
      <c r="V198" s="55"/>
    </row>
    <row r="199" spans="22:22">
      <c r="V199" s="55"/>
    </row>
    <row r="200" spans="22:22">
      <c r="V200" s="55"/>
    </row>
    <row r="201" spans="22:22">
      <c r="V201" s="55"/>
    </row>
    <row r="202" spans="22:22">
      <c r="V202" s="55"/>
    </row>
    <row r="203" spans="22:22">
      <c r="V203" s="55"/>
    </row>
    <row r="204" spans="22:22">
      <c r="V204" s="55"/>
    </row>
    <row r="205" spans="22:22">
      <c r="V205" s="55"/>
    </row>
    <row r="206" spans="22:22">
      <c r="V206" s="55"/>
    </row>
    <row r="207" spans="22:22">
      <c r="V207" s="55"/>
    </row>
    <row r="208" spans="22:22">
      <c r="V208" s="55"/>
    </row>
    <row r="209" spans="22:22">
      <c r="V209" s="55"/>
    </row>
    <row r="210" spans="22:22">
      <c r="V210" s="55"/>
    </row>
    <row r="211" spans="22:22">
      <c r="V211" s="55"/>
    </row>
    <row r="212" spans="22:22">
      <c r="V212" s="55"/>
    </row>
    <row r="213" spans="22:22">
      <c r="V213" s="55"/>
    </row>
    <row r="214" spans="22:22">
      <c r="V214" s="55"/>
    </row>
    <row r="215" spans="22:22">
      <c r="V215" s="55"/>
    </row>
    <row r="216" spans="22:22">
      <c r="V216" s="55"/>
    </row>
    <row r="217" spans="22:22">
      <c r="V217" s="55"/>
    </row>
    <row r="218" spans="22:22">
      <c r="V218" s="55"/>
    </row>
    <row r="219" spans="22:22">
      <c r="V219" s="55"/>
    </row>
    <row r="220" spans="22:22">
      <c r="V220" s="55"/>
    </row>
    <row r="221" spans="22:22">
      <c r="V221" s="55"/>
    </row>
    <row r="222" spans="22:22">
      <c r="V222" s="55"/>
    </row>
    <row r="223" spans="22:22">
      <c r="V223" s="55"/>
    </row>
    <row r="224" spans="22:22">
      <c r="V224" s="55"/>
    </row>
    <row r="225" spans="22:24">
      <c r="V225" s="55"/>
    </row>
    <row r="226" spans="22:24">
      <c r="V226" s="55"/>
      <c r="X226" s="55"/>
    </row>
    <row r="227" spans="22:24">
      <c r="V227" s="55"/>
    </row>
  </sheetData>
  <mergeCells count="22">
    <mergeCell ref="D12:G12"/>
    <mergeCell ref="D15:G15"/>
    <mergeCell ref="D17:G17"/>
    <mergeCell ref="K10:K11"/>
    <mergeCell ref="J10:J11"/>
    <mergeCell ref="D16:G16"/>
    <mergeCell ref="A3:E3"/>
    <mergeCell ref="A8:K8"/>
    <mergeCell ref="A10:C10"/>
    <mergeCell ref="D10:G11"/>
    <mergeCell ref="H10:H11"/>
    <mergeCell ref="I10:I11"/>
    <mergeCell ref="D22:G22"/>
    <mergeCell ref="D14:G14"/>
    <mergeCell ref="D28:G28"/>
    <mergeCell ref="D64:G64"/>
    <mergeCell ref="D48:G48"/>
    <mergeCell ref="D49:G49"/>
    <mergeCell ref="D62:G62"/>
    <mergeCell ref="D21:G21"/>
    <mergeCell ref="D18:G18"/>
    <mergeCell ref="D20:G20"/>
  </mergeCells>
  <phoneticPr fontId="0" type="noConversion"/>
  <pageMargins left="0.7480314960629921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9"/>
  <sheetViews>
    <sheetView tabSelected="1" zoomScaleNormal="100" workbookViewId="0">
      <pane ySplit="8" topLeftCell="A9" activePane="bottomLeft" state="frozen"/>
      <selection pane="bottomLeft" activeCell="D77" sqref="D77"/>
    </sheetView>
  </sheetViews>
  <sheetFormatPr defaultRowHeight="12.75"/>
  <cols>
    <col min="1" max="1" width="7" customWidth="1"/>
    <col min="2" max="2" width="14" style="63" customWidth="1"/>
    <col min="3" max="3" width="6.7109375" customWidth="1"/>
    <col min="4" max="4" width="36.5703125" customWidth="1"/>
    <col min="5" max="5" width="9.140625" hidden="1" customWidth="1"/>
    <col min="6" max="6" width="0.28515625" hidden="1" customWidth="1"/>
    <col min="7" max="7" width="10.5703125" hidden="1" customWidth="1"/>
    <col min="8" max="8" width="12.7109375" bestFit="1" customWidth="1"/>
    <col min="9" max="9" width="14" customWidth="1"/>
    <col min="10" max="10" width="12.5703125" style="51" customWidth="1"/>
    <col min="11" max="11" width="13" customWidth="1"/>
    <col min="12" max="17" width="13" style="63" customWidth="1"/>
    <col min="18" max="18" width="10.85546875" customWidth="1"/>
    <col min="19" max="19" width="11.42578125" customWidth="1"/>
    <col min="20" max="20" width="11.5703125" customWidth="1"/>
  </cols>
  <sheetData>
    <row r="1" spans="1:22" ht="15">
      <c r="A1" s="1" t="s">
        <v>75</v>
      </c>
      <c r="B1" s="71"/>
      <c r="C1" s="1"/>
      <c r="D1" s="1"/>
      <c r="E1" s="1"/>
      <c r="F1" s="2"/>
      <c r="G1" s="2"/>
      <c r="H1" s="2"/>
      <c r="I1" s="3"/>
      <c r="J1" s="48"/>
      <c r="K1" s="4"/>
      <c r="L1" s="65"/>
      <c r="M1" s="65"/>
      <c r="N1" s="65"/>
      <c r="O1" s="65"/>
      <c r="P1" s="65"/>
      <c r="Q1" s="65"/>
      <c r="R1" s="55"/>
      <c r="S1" s="55"/>
      <c r="T1" s="55"/>
      <c r="U1" s="55"/>
    </row>
    <row r="2" spans="1:22" ht="15">
      <c r="A2" s="180"/>
      <c r="B2" s="180"/>
      <c r="C2" s="180"/>
      <c r="D2" s="180"/>
      <c r="E2" s="180"/>
      <c r="F2" s="6"/>
      <c r="G2" s="6"/>
      <c r="H2" s="6"/>
      <c r="I2" s="7"/>
      <c r="J2" s="49"/>
      <c r="K2" s="4"/>
      <c r="L2" s="66" t="s">
        <v>46</v>
      </c>
      <c r="M2" s="66"/>
      <c r="N2" s="66"/>
      <c r="O2" s="66"/>
      <c r="P2" s="66"/>
      <c r="Q2" s="66"/>
      <c r="R2" s="55"/>
      <c r="S2" s="55"/>
      <c r="T2" s="55"/>
      <c r="U2" s="55"/>
    </row>
    <row r="3" spans="1:22" ht="15">
      <c r="A3" s="170" t="s">
        <v>64</v>
      </c>
      <c r="B3" s="72" t="s">
        <v>84</v>
      </c>
      <c r="C3" s="5"/>
      <c r="D3" s="5"/>
      <c r="E3" s="5"/>
      <c r="F3" s="6"/>
      <c r="G3" s="6"/>
      <c r="H3" s="6"/>
      <c r="I3" s="7"/>
      <c r="J3" s="49"/>
      <c r="K3" s="4"/>
      <c r="L3" s="66"/>
      <c r="M3" s="66"/>
      <c r="N3" s="66"/>
      <c r="O3" s="66"/>
      <c r="P3" s="66"/>
      <c r="Q3" s="66"/>
      <c r="R3" s="55"/>
      <c r="S3" s="55"/>
      <c r="T3" s="55"/>
      <c r="U3" s="55"/>
    </row>
    <row r="4" spans="1:22" ht="15">
      <c r="A4" s="170" t="s">
        <v>65</v>
      </c>
      <c r="B4" s="72" t="s">
        <v>85</v>
      </c>
      <c r="C4" s="5"/>
      <c r="D4" s="5"/>
      <c r="E4" s="5"/>
      <c r="F4" s="6"/>
      <c r="G4" s="6"/>
      <c r="H4" s="6"/>
      <c r="I4" s="7"/>
      <c r="J4" s="49"/>
      <c r="K4" s="4"/>
      <c r="L4" s="66"/>
      <c r="M4" s="66"/>
      <c r="N4" s="66"/>
      <c r="O4" s="66"/>
      <c r="P4" s="66"/>
      <c r="Q4" s="66"/>
      <c r="R4" s="55"/>
      <c r="S4" s="55"/>
      <c r="T4" s="55"/>
      <c r="U4" s="55"/>
    </row>
    <row r="5" spans="1:22" ht="15">
      <c r="A5" s="5" t="s">
        <v>77</v>
      </c>
      <c r="B5" s="81">
        <v>43021</v>
      </c>
      <c r="C5" s="5"/>
      <c r="D5" s="5"/>
      <c r="E5" s="5"/>
      <c r="F5" s="6"/>
      <c r="G5" s="6"/>
      <c r="H5" s="6"/>
      <c r="I5" s="7"/>
      <c r="J5" s="49"/>
      <c r="K5" s="4"/>
      <c r="L5" s="66"/>
      <c r="M5" s="66"/>
      <c r="N5" s="66"/>
      <c r="O5" s="66"/>
      <c r="P5" s="66"/>
      <c r="Q5" s="66"/>
      <c r="R5" s="55"/>
      <c r="S5" s="55"/>
      <c r="T5" s="55"/>
      <c r="U5" s="55"/>
    </row>
    <row r="6" spans="1:22" ht="6" customHeight="1">
      <c r="A6" s="5"/>
      <c r="B6" s="72"/>
      <c r="C6" s="5"/>
      <c r="D6" s="5"/>
      <c r="E6" s="5"/>
      <c r="F6" s="6"/>
      <c r="G6" s="6"/>
      <c r="H6" s="6"/>
      <c r="I6" s="7"/>
      <c r="J6" s="49"/>
      <c r="K6" s="4"/>
      <c r="L6" s="65"/>
      <c r="M6" s="65"/>
      <c r="N6" s="65"/>
      <c r="O6" s="65"/>
      <c r="P6" s="65"/>
      <c r="Q6" s="65"/>
      <c r="R6" s="55"/>
      <c r="S6" s="55"/>
      <c r="T6" s="55"/>
      <c r="U6" s="55"/>
    </row>
    <row r="7" spans="1:22" ht="22.5" customHeight="1">
      <c r="A7" s="181" t="s">
        <v>59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66"/>
      <c r="M7" s="66"/>
      <c r="N7" s="66"/>
      <c r="O7" s="67"/>
      <c r="P7" s="67"/>
      <c r="Q7" s="67"/>
      <c r="S7" s="55"/>
    </row>
    <row r="8" spans="1:22" ht="16.5" customHeight="1" thickBot="1">
      <c r="A8" s="8"/>
      <c r="B8" s="73"/>
      <c r="C8" s="8"/>
      <c r="D8" s="8"/>
      <c r="E8" s="8"/>
      <c r="F8" s="8"/>
      <c r="G8" s="8"/>
      <c r="H8" s="8"/>
      <c r="I8" s="5"/>
      <c r="J8" s="50"/>
      <c r="K8" s="4"/>
      <c r="L8" s="65"/>
      <c r="M8" s="65"/>
      <c r="N8" s="65"/>
      <c r="O8" s="65"/>
      <c r="P8" s="65"/>
      <c r="Q8" s="65"/>
    </row>
    <row r="9" spans="1:22" ht="26.25" customHeight="1" thickBot="1">
      <c r="A9" s="211" t="s">
        <v>2</v>
      </c>
      <c r="B9" s="211"/>
      <c r="C9" s="211"/>
      <c r="D9" s="212" t="s">
        <v>3</v>
      </c>
      <c r="E9" s="213"/>
      <c r="F9" s="213"/>
      <c r="G9" s="213"/>
      <c r="H9" s="216" t="s">
        <v>60</v>
      </c>
      <c r="I9" s="218" t="s">
        <v>4</v>
      </c>
      <c r="J9" s="220" t="s">
        <v>5</v>
      </c>
      <c r="K9" s="222" t="s">
        <v>6</v>
      </c>
      <c r="L9" s="162" t="s">
        <v>47</v>
      </c>
      <c r="M9" s="163" t="s">
        <v>74</v>
      </c>
      <c r="N9" s="112"/>
      <c r="O9" s="89"/>
      <c r="P9" s="89"/>
      <c r="Q9" s="89"/>
      <c r="R9" s="55"/>
      <c r="S9" s="55"/>
      <c r="T9" s="55"/>
      <c r="U9" s="55"/>
      <c r="V9" s="55"/>
    </row>
    <row r="10" spans="1:22" ht="71.25" customHeight="1" thickBot="1">
      <c r="A10" s="169" t="s">
        <v>76</v>
      </c>
      <c r="B10" s="168" t="s">
        <v>8</v>
      </c>
      <c r="C10" s="169" t="s">
        <v>9</v>
      </c>
      <c r="D10" s="214"/>
      <c r="E10" s="215"/>
      <c r="F10" s="215"/>
      <c r="G10" s="215"/>
      <c r="H10" s="217"/>
      <c r="I10" s="219"/>
      <c r="J10" s="221"/>
      <c r="K10" s="223"/>
      <c r="L10" s="164" t="s">
        <v>67</v>
      </c>
      <c r="M10" s="165" t="s">
        <v>73</v>
      </c>
      <c r="N10" s="121"/>
      <c r="O10" s="90"/>
      <c r="P10" s="90"/>
      <c r="Q10" s="90"/>
      <c r="R10" s="55"/>
      <c r="S10" s="55"/>
      <c r="T10" s="55"/>
      <c r="U10" s="55"/>
      <c r="V10" s="55"/>
    </row>
    <row r="11" spans="1:22" ht="15">
      <c r="A11" s="122">
        <v>1</v>
      </c>
      <c r="B11" s="123">
        <v>2</v>
      </c>
      <c r="C11" s="124">
        <v>3</v>
      </c>
      <c r="D11" s="205">
        <v>4</v>
      </c>
      <c r="E11" s="206"/>
      <c r="F11" s="206"/>
      <c r="G11" s="207"/>
      <c r="H11" s="125">
        <v>5</v>
      </c>
      <c r="I11" s="160">
        <v>6</v>
      </c>
      <c r="J11" s="126">
        <v>7</v>
      </c>
      <c r="K11" s="127">
        <v>8</v>
      </c>
      <c r="L11" s="113">
        <v>9</v>
      </c>
      <c r="M11" s="113">
        <v>10</v>
      </c>
      <c r="N11" s="113">
        <v>11</v>
      </c>
      <c r="O11" s="91"/>
      <c r="P11" s="91"/>
      <c r="Q11" s="91"/>
      <c r="R11" s="55"/>
      <c r="S11" s="55"/>
      <c r="T11" s="55"/>
      <c r="U11" s="55"/>
      <c r="V11" s="55"/>
    </row>
    <row r="12" spans="1:22" ht="15">
      <c r="A12" s="128">
        <v>3</v>
      </c>
      <c r="B12" s="129"/>
      <c r="C12" s="130"/>
      <c r="D12" s="131" t="s">
        <v>54</v>
      </c>
      <c r="E12" s="132"/>
      <c r="F12" s="132"/>
      <c r="G12" s="132"/>
      <c r="H12" s="133">
        <f>SUM(H19+H60+H63)</f>
        <v>3243585</v>
      </c>
      <c r="I12" s="133"/>
      <c r="J12" s="133"/>
      <c r="K12" s="133"/>
      <c r="L12" s="115"/>
      <c r="M12" s="115">
        <f>SUM(M19+M60+M63)</f>
        <v>3243585</v>
      </c>
      <c r="N12" s="166">
        <v>100</v>
      </c>
      <c r="O12" s="68"/>
      <c r="P12" s="68"/>
      <c r="Q12" s="68"/>
      <c r="R12" s="55"/>
      <c r="S12" s="55"/>
      <c r="T12" s="55"/>
      <c r="U12" s="55"/>
      <c r="V12" s="55"/>
    </row>
    <row r="13" spans="1:22" ht="15">
      <c r="A13" s="128"/>
      <c r="B13" s="129">
        <v>31</v>
      </c>
      <c r="C13" s="135"/>
      <c r="D13" s="208"/>
      <c r="E13" s="209"/>
      <c r="F13" s="209"/>
      <c r="G13" s="210"/>
      <c r="H13" s="133"/>
      <c r="I13" s="133"/>
      <c r="J13" s="133"/>
      <c r="K13" s="133"/>
      <c r="L13" s="115"/>
      <c r="M13" s="115"/>
      <c r="N13" s="166"/>
      <c r="O13" s="68"/>
      <c r="P13" s="68"/>
      <c r="Q13" s="68"/>
      <c r="R13" s="55"/>
      <c r="S13" s="55"/>
      <c r="T13" s="55"/>
      <c r="U13" s="55"/>
      <c r="V13" s="55"/>
    </row>
    <row r="14" spans="1:22" ht="15">
      <c r="A14" s="136"/>
      <c r="B14" s="137"/>
      <c r="C14" s="130">
        <v>311</v>
      </c>
      <c r="D14" s="202" t="s">
        <v>10</v>
      </c>
      <c r="E14" s="203"/>
      <c r="F14" s="203"/>
      <c r="G14" s="204"/>
      <c r="H14" s="138"/>
      <c r="I14" s="138"/>
      <c r="J14" s="138"/>
      <c r="K14" s="138"/>
      <c r="L14" s="114"/>
      <c r="M14" s="114"/>
      <c r="N14" s="134"/>
      <c r="O14" s="68"/>
      <c r="P14" s="68"/>
      <c r="Q14" s="68"/>
      <c r="R14" s="55"/>
      <c r="S14" s="55"/>
      <c r="T14" s="55"/>
      <c r="U14" s="55"/>
      <c r="V14" s="55"/>
    </row>
    <row r="15" spans="1:22" ht="15">
      <c r="A15" s="136"/>
      <c r="B15" s="137"/>
      <c r="C15" s="130">
        <v>311</v>
      </c>
      <c r="D15" s="202" t="s">
        <v>11</v>
      </c>
      <c r="E15" s="203"/>
      <c r="F15" s="203"/>
      <c r="G15" s="204"/>
      <c r="H15" s="138"/>
      <c r="I15" s="138"/>
      <c r="J15" s="138"/>
      <c r="K15" s="138"/>
      <c r="L15" s="114"/>
      <c r="M15" s="114"/>
      <c r="N15" s="134"/>
      <c r="O15" s="68"/>
      <c r="P15" s="68"/>
      <c r="Q15" s="68"/>
      <c r="R15" s="55"/>
      <c r="S15" s="55"/>
      <c r="T15" s="55"/>
      <c r="U15" s="55"/>
      <c r="V15" s="55"/>
    </row>
    <row r="16" spans="1:22" ht="15">
      <c r="A16" s="128"/>
      <c r="B16" s="129"/>
      <c r="C16" s="130">
        <v>312</v>
      </c>
      <c r="D16" s="202" t="s">
        <v>12</v>
      </c>
      <c r="E16" s="203"/>
      <c r="F16" s="203"/>
      <c r="G16" s="204"/>
      <c r="H16" s="138"/>
      <c r="I16" s="138"/>
      <c r="J16" s="138"/>
      <c r="K16" s="138"/>
      <c r="L16" s="114"/>
      <c r="M16" s="114"/>
      <c r="N16" s="134"/>
      <c r="O16" s="68"/>
      <c r="P16" s="68"/>
      <c r="Q16" s="68"/>
      <c r="R16" s="55"/>
      <c r="S16" s="55"/>
      <c r="T16" s="55"/>
      <c r="U16" s="55"/>
      <c r="V16" s="55"/>
    </row>
    <row r="17" spans="1:22" ht="15">
      <c r="A17" s="128"/>
      <c r="B17" s="129"/>
      <c r="C17" s="130">
        <v>313</v>
      </c>
      <c r="D17" s="202" t="s">
        <v>13</v>
      </c>
      <c r="E17" s="203"/>
      <c r="F17" s="203"/>
      <c r="G17" s="204"/>
      <c r="H17" s="138"/>
      <c r="I17" s="138"/>
      <c r="J17" s="138"/>
      <c r="K17" s="138"/>
      <c r="L17" s="114"/>
      <c r="M17" s="114"/>
      <c r="N17" s="134"/>
      <c r="O17" s="68"/>
      <c r="P17" s="68"/>
      <c r="Q17" s="68"/>
      <c r="R17" s="55"/>
      <c r="S17" s="55"/>
      <c r="T17" s="55"/>
      <c r="U17" s="55"/>
      <c r="V17" s="55"/>
    </row>
    <row r="18" spans="1:22" ht="15">
      <c r="A18" s="128"/>
      <c r="B18" s="129"/>
      <c r="C18" s="135"/>
      <c r="D18" s="139"/>
      <c r="E18" s="140"/>
      <c r="F18" s="140"/>
      <c r="G18" s="141"/>
      <c r="H18" s="138"/>
      <c r="I18" s="138"/>
      <c r="J18" s="138"/>
      <c r="K18" s="138"/>
      <c r="L18" s="114"/>
      <c r="M18" s="114"/>
      <c r="N18" s="134"/>
      <c r="O18" s="68"/>
      <c r="P18" s="68"/>
      <c r="Q18" s="68"/>
      <c r="R18" s="55"/>
      <c r="S18" s="55"/>
      <c r="T18" s="55"/>
      <c r="U18" s="55"/>
      <c r="V18" s="55"/>
    </row>
    <row r="19" spans="1:22" ht="15">
      <c r="A19" s="136"/>
      <c r="B19" s="129">
        <v>32</v>
      </c>
      <c r="C19" s="135"/>
      <c r="D19" s="224" t="s">
        <v>14</v>
      </c>
      <c r="E19" s="225"/>
      <c r="F19" s="225"/>
      <c r="G19" s="226"/>
      <c r="H19" s="133">
        <f>H20+H24+H40+H52</f>
        <v>2908085</v>
      </c>
      <c r="I19" s="133">
        <f>I20+I24+I40+I52</f>
        <v>2543085</v>
      </c>
      <c r="J19" s="133">
        <f>J20+J24+J40+J52</f>
        <v>0</v>
      </c>
      <c r="K19" s="133">
        <v>245000</v>
      </c>
      <c r="L19" s="115">
        <f>L20+L24+L40+L52</f>
        <v>-59500</v>
      </c>
      <c r="M19" s="161">
        <f>M20+M24+M40+M52</f>
        <v>2853085</v>
      </c>
      <c r="N19" s="167">
        <f t="shared" ref="N19:N65" si="0">(M19/H19)*100</f>
        <v>98.108721031194065</v>
      </c>
      <c r="O19" s="105"/>
      <c r="P19" s="68"/>
      <c r="Q19" s="68"/>
      <c r="R19" s="55"/>
      <c r="S19" s="55"/>
      <c r="T19" s="55"/>
      <c r="U19" s="55"/>
      <c r="V19" s="55"/>
    </row>
    <row r="20" spans="1:22" ht="15">
      <c r="A20" s="136"/>
      <c r="B20" s="137"/>
      <c r="C20" s="135">
        <v>321</v>
      </c>
      <c r="D20" s="224"/>
      <c r="E20" s="225"/>
      <c r="F20" s="225"/>
      <c r="G20" s="226"/>
      <c r="H20" s="133">
        <f t="shared" ref="H20:M20" si="1">SUM(H21:H23)</f>
        <v>60000</v>
      </c>
      <c r="I20" s="133">
        <f t="shared" si="1"/>
        <v>45000</v>
      </c>
      <c r="J20" s="133">
        <f t="shared" si="1"/>
        <v>0</v>
      </c>
      <c r="K20" s="133">
        <f t="shared" si="1"/>
        <v>15000</v>
      </c>
      <c r="L20" s="115">
        <f t="shared" si="1"/>
        <v>0</v>
      </c>
      <c r="M20" s="115">
        <f t="shared" si="1"/>
        <v>60000</v>
      </c>
      <c r="N20" s="167">
        <f t="shared" si="0"/>
        <v>100</v>
      </c>
      <c r="O20" s="68"/>
      <c r="P20" s="68"/>
      <c r="Q20" s="68"/>
      <c r="R20" s="55"/>
      <c r="S20" s="55"/>
      <c r="T20" s="55"/>
      <c r="U20" s="55"/>
      <c r="V20" s="55"/>
    </row>
    <row r="21" spans="1:22" ht="15">
      <c r="A21" s="136"/>
      <c r="B21" s="137"/>
      <c r="C21" s="142">
        <v>3211</v>
      </c>
      <c r="D21" s="202" t="s">
        <v>55</v>
      </c>
      <c r="E21" s="203"/>
      <c r="F21" s="203"/>
      <c r="G21" s="204"/>
      <c r="H21" s="138">
        <v>45000</v>
      </c>
      <c r="I21" s="138">
        <v>45000</v>
      </c>
      <c r="J21" s="138">
        <v>0</v>
      </c>
      <c r="K21" s="138">
        <v>0</v>
      </c>
      <c r="L21" s="114"/>
      <c r="M21" s="114">
        <v>45000</v>
      </c>
      <c r="N21" s="134">
        <f t="shared" si="0"/>
        <v>100</v>
      </c>
      <c r="O21" s="68"/>
      <c r="P21" s="68"/>
      <c r="Q21" s="68"/>
      <c r="R21" s="55"/>
      <c r="S21" s="55"/>
      <c r="T21" s="55"/>
      <c r="U21" s="55"/>
      <c r="V21" s="55"/>
    </row>
    <row r="22" spans="1:22" ht="15">
      <c r="A22" s="136"/>
      <c r="B22" s="137"/>
      <c r="C22" s="142">
        <v>32121</v>
      </c>
      <c r="D22" s="139" t="s">
        <v>15</v>
      </c>
      <c r="E22" s="140"/>
      <c r="F22" s="140"/>
      <c r="G22" s="141"/>
      <c r="H22" s="138"/>
      <c r="I22" s="138"/>
      <c r="J22" s="138"/>
      <c r="K22" s="138"/>
      <c r="L22" s="114"/>
      <c r="M22" s="114"/>
      <c r="N22" s="134"/>
      <c r="O22" s="68"/>
      <c r="P22" s="68"/>
      <c r="Q22" s="68"/>
      <c r="R22" s="55"/>
      <c r="S22" s="55"/>
      <c r="T22" s="55"/>
      <c r="U22" s="55"/>
      <c r="V22" s="55"/>
    </row>
    <row r="23" spans="1:22" ht="15">
      <c r="A23" s="128"/>
      <c r="B23" s="129"/>
      <c r="C23" s="142">
        <v>32131</v>
      </c>
      <c r="D23" s="139" t="s">
        <v>20</v>
      </c>
      <c r="E23" s="140"/>
      <c r="F23" s="140"/>
      <c r="G23" s="141"/>
      <c r="H23" s="138">
        <v>15000</v>
      </c>
      <c r="I23" s="138">
        <v>0</v>
      </c>
      <c r="J23" s="138">
        <v>0</v>
      </c>
      <c r="K23" s="138">
        <v>15000</v>
      </c>
      <c r="L23" s="114">
        <v>0</v>
      </c>
      <c r="M23" s="114">
        <v>15000</v>
      </c>
      <c r="N23" s="134">
        <f t="shared" si="0"/>
        <v>100</v>
      </c>
      <c r="O23" s="68"/>
      <c r="P23" s="68"/>
      <c r="Q23" s="68"/>
      <c r="R23" s="55"/>
      <c r="S23" s="55"/>
      <c r="T23" s="55"/>
      <c r="U23" s="55"/>
      <c r="V23" s="55"/>
    </row>
    <row r="24" spans="1:22" ht="15">
      <c r="A24" s="128"/>
      <c r="B24" s="129"/>
      <c r="C24" s="135">
        <v>322</v>
      </c>
      <c r="D24" s="143" t="s">
        <v>22</v>
      </c>
      <c r="E24" s="140"/>
      <c r="F24" s="140"/>
      <c r="G24" s="141"/>
      <c r="H24" s="133">
        <f>SUM(H25:H39)</f>
        <v>1257000</v>
      </c>
      <c r="I24" s="133">
        <f t="shared" ref="I24:L24" si="2">SUM(I25:I39)</f>
        <v>995000</v>
      </c>
      <c r="J24" s="133">
        <f t="shared" si="2"/>
        <v>0</v>
      </c>
      <c r="K24" s="133">
        <f t="shared" si="2"/>
        <v>215000</v>
      </c>
      <c r="L24" s="161">
        <f t="shared" si="2"/>
        <v>-80813</v>
      </c>
      <c r="M24" s="161">
        <f>SUM(M25:M39)</f>
        <v>1176187</v>
      </c>
      <c r="N24" s="167">
        <f t="shared" si="0"/>
        <v>93.570962609387436</v>
      </c>
      <c r="O24" s="105"/>
      <c r="P24" s="68"/>
      <c r="Q24" s="68"/>
      <c r="R24" s="55"/>
      <c r="S24" s="55"/>
      <c r="T24" s="55"/>
      <c r="U24" s="55"/>
      <c r="V24" s="55"/>
    </row>
    <row r="25" spans="1:22" ht="15">
      <c r="A25" s="128"/>
      <c r="B25" s="129"/>
      <c r="C25" s="130">
        <v>32211</v>
      </c>
      <c r="D25" s="139" t="s">
        <v>23</v>
      </c>
      <c r="E25" s="140"/>
      <c r="F25" s="140"/>
      <c r="G25" s="141"/>
      <c r="H25" s="138">
        <v>45000</v>
      </c>
      <c r="I25" s="138">
        <v>45000</v>
      </c>
      <c r="J25" s="138">
        <v>0</v>
      </c>
      <c r="K25" s="138">
        <v>0</v>
      </c>
      <c r="L25" s="114">
        <v>-8000</v>
      </c>
      <c r="M25" s="114">
        <v>37000</v>
      </c>
      <c r="N25" s="134">
        <f t="shared" si="0"/>
        <v>82.222222222222214</v>
      </c>
      <c r="O25" s="92"/>
      <c r="P25" s="92"/>
      <c r="Q25" s="92"/>
      <c r="R25" s="55"/>
      <c r="S25" s="55"/>
      <c r="T25" s="55"/>
      <c r="U25" s="55"/>
      <c r="V25" s="55"/>
    </row>
    <row r="26" spans="1:22" ht="15">
      <c r="A26" s="128"/>
      <c r="B26" s="129"/>
      <c r="C26" s="130">
        <v>32212</v>
      </c>
      <c r="D26" s="202" t="s">
        <v>24</v>
      </c>
      <c r="E26" s="203"/>
      <c r="F26" s="203"/>
      <c r="G26" s="204"/>
      <c r="H26" s="138">
        <v>20000</v>
      </c>
      <c r="I26" s="138">
        <v>20000</v>
      </c>
      <c r="J26" s="138">
        <v>0</v>
      </c>
      <c r="K26" s="138">
        <v>0</v>
      </c>
      <c r="L26" s="114">
        <v>-4000</v>
      </c>
      <c r="M26" s="114">
        <v>16000</v>
      </c>
      <c r="N26" s="134">
        <f t="shared" si="0"/>
        <v>80</v>
      </c>
      <c r="O26" s="68"/>
      <c r="P26" s="68"/>
      <c r="Q26" s="68"/>
      <c r="R26" s="55"/>
      <c r="S26" s="55"/>
      <c r="T26" s="55"/>
      <c r="U26" s="55"/>
      <c r="V26" s="55"/>
    </row>
    <row r="27" spans="1:22" ht="15">
      <c r="A27" s="128"/>
      <c r="B27" s="129"/>
      <c r="C27" s="130">
        <v>32214</v>
      </c>
      <c r="D27" s="139" t="s">
        <v>25</v>
      </c>
      <c r="E27" s="144"/>
      <c r="F27" s="144"/>
      <c r="G27" s="145"/>
      <c r="H27" s="138">
        <v>40000</v>
      </c>
      <c r="I27" s="138">
        <v>40000</v>
      </c>
      <c r="J27" s="138">
        <v>0</v>
      </c>
      <c r="K27" s="138">
        <v>0</v>
      </c>
      <c r="L27" s="114">
        <v>0</v>
      </c>
      <c r="M27" s="114">
        <v>40000</v>
      </c>
      <c r="N27" s="134">
        <f t="shared" si="0"/>
        <v>100</v>
      </c>
      <c r="O27" s="68"/>
      <c r="P27" s="68"/>
      <c r="Q27" s="68"/>
      <c r="R27" s="55"/>
      <c r="S27" s="55"/>
      <c r="T27" s="55"/>
      <c r="U27" s="55"/>
      <c r="V27" s="55"/>
    </row>
    <row r="28" spans="1:22" ht="15">
      <c r="A28" s="128"/>
      <c r="B28" s="129"/>
      <c r="C28" s="130">
        <v>32216</v>
      </c>
      <c r="D28" s="139" t="s">
        <v>26</v>
      </c>
      <c r="E28" s="140"/>
      <c r="F28" s="144"/>
      <c r="G28" s="145"/>
      <c r="H28" s="138">
        <v>8500</v>
      </c>
      <c r="I28" s="138">
        <v>3000</v>
      </c>
      <c r="J28" s="138">
        <v>0</v>
      </c>
      <c r="K28" s="138">
        <v>0</v>
      </c>
      <c r="L28" s="114">
        <v>0</v>
      </c>
      <c r="M28" s="114">
        <v>8500</v>
      </c>
      <c r="N28" s="134">
        <f t="shared" si="0"/>
        <v>100</v>
      </c>
      <c r="O28" s="68"/>
      <c r="P28" s="68"/>
      <c r="Q28" s="68"/>
      <c r="R28" s="55"/>
      <c r="S28" s="55"/>
      <c r="T28" s="55"/>
      <c r="U28" s="55"/>
      <c r="V28" s="55"/>
    </row>
    <row r="29" spans="1:22" ht="15">
      <c r="A29" s="128"/>
      <c r="B29" s="129"/>
      <c r="C29" s="130">
        <v>32224</v>
      </c>
      <c r="D29" s="139" t="s">
        <v>27</v>
      </c>
      <c r="E29" s="140"/>
      <c r="F29" s="144"/>
      <c r="G29" s="145"/>
      <c r="H29" s="138">
        <v>225000</v>
      </c>
      <c r="I29" s="138">
        <v>10000</v>
      </c>
      <c r="J29" s="138">
        <v>0</v>
      </c>
      <c r="K29" s="138">
        <v>215000</v>
      </c>
      <c r="L29" s="114">
        <v>0</v>
      </c>
      <c r="M29" s="114">
        <v>225000</v>
      </c>
      <c r="N29" s="134">
        <f t="shared" si="0"/>
        <v>100</v>
      </c>
      <c r="O29" s="68"/>
      <c r="P29" s="68"/>
      <c r="Q29" s="68"/>
      <c r="R29" s="55"/>
      <c r="S29" s="55"/>
      <c r="T29" s="55"/>
      <c r="U29" s="55"/>
      <c r="V29" s="55"/>
    </row>
    <row r="30" spans="1:22" ht="15">
      <c r="A30" s="128"/>
      <c r="B30" s="129"/>
      <c r="C30" s="130">
        <v>32231</v>
      </c>
      <c r="D30" s="139" t="s">
        <v>28</v>
      </c>
      <c r="E30" s="140"/>
      <c r="F30" s="144"/>
      <c r="G30" s="141"/>
      <c r="H30" s="138">
        <v>140000</v>
      </c>
      <c r="I30" s="138">
        <v>140000</v>
      </c>
      <c r="J30" s="138">
        <v>0</v>
      </c>
      <c r="K30" s="138">
        <v>0</v>
      </c>
      <c r="L30" s="114">
        <v>-20000</v>
      </c>
      <c r="M30" s="114">
        <v>120000</v>
      </c>
      <c r="N30" s="134">
        <f t="shared" si="0"/>
        <v>85.714285714285708</v>
      </c>
      <c r="O30" s="92"/>
      <c r="P30" s="92"/>
      <c r="Q30" s="92"/>
      <c r="R30" s="55"/>
      <c r="S30" s="55"/>
      <c r="T30" s="55"/>
      <c r="U30" s="55"/>
      <c r="V30" s="55"/>
    </row>
    <row r="31" spans="1:22" ht="15">
      <c r="A31" s="128"/>
      <c r="B31" s="129"/>
      <c r="C31" s="130">
        <v>32233</v>
      </c>
      <c r="D31" s="139" t="s">
        <v>29</v>
      </c>
      <c r="E31" s="140"/>
      <c r="F31" s="144"/>
      <c r="G31" s="145"/>
      <c r="H31" s="138">
        <v>60000</v>
      </c>
      <c r="I31" s="138">
        <v>60000</v>
      </c>
      <c r="J31" s="138">
        <v>0</v>
      </c>
      <c r="K31" s="138">
        <v>0</v>
      </c>
      <c r="L31" s="114">
        <v>0</v>
      </c>
      <c r="M31" s="114">
        <v>60000</v>
      </c>
      <c r="N31" s="134">
        <f t="shared" si="0"/>
        <v>100</v>
      </c>
      <c r="O31" s="68"/>
      <c r="P31" s="68"/>
      <c r="Q31" s="68"/>
      <c r="R31" s="55"/>
      <c r="S31" s="55"/>
      <c r="T31" s="55"/>
      <c r="U31" s="55"/>
      <c r="V31" s="55"/>
    </row>
    <row r="32" spans="1:22" ht="15">
      <c r="A32" s="128"/>
      <c r="B32" s="129"/>
      <c r="C32" s="130">
        <v>32234</v>
      </c>
      <c r="D32" s="139" t="s">
        <v>50</v>
      </c>
      <c r="E32" s="140" t="s">
        <v>30</v>
      </c>
      <c r="F32" s="144"/>
      <c r="G32" s="145"/>
      <c r="H32" s="138">
        <v>616250</v>
      </c>
      <c r="I32" s="138">
        <v>616250</v>
      </c>
      <c r="J32" s="138">
        <v>0</v>
      </c>
      <c r="K32" s="138">
        <v>0</v>
      </c>
      <c r="L32" s="114">
        <v>-40000</v>
      </c>
      <c r="M32" s="114">
        <v>576250</v>
      </c>
      <c r="N32" s="134">
        <f t="shared" si="0"/>
        <v>93.509127789046659</v>
      </c>
      <c r="O32" s="92"/>
      <c r="P32" s="92"/>
      <c r="Q32" s="92"/>
      <c r="R32" s="55"/>
      <c r="S32" s="55"/>
      <c r="T32" s="55"/>
      <c r="U32" s="55"/>
      <c r="V32" s="55"/>
    </row>
    <row r="33" spans="1:22" ht="15">
      <c r="A33" s="128"/>
      <c r="B33" s="129"/>
      <c r="C33" s="130">
        <v>32239</v>
      </c>
      <c r="D33" s="139" t="s">
        <v>31</v>
      </c>
      <c r="E33" s="140"/>
      <c r="F33" s="144"/>
      <c r="G33" s="145"/>
      <c r="H33" s="138">
        <v>10750</v>
      </c>
      <c r="I33" s="138">
        <v>10750</v>
      </c>
      <c r="J33" s="138">
        <v>0</v>
      </c>
      <c r="K33" s="138">
        <v>0</v>
      </c>
      <c r="L33" s="114">
        <v>-1813</v>
      </c>
      <c r="M33" s="114">
        <v>8937</v>
      </c>
      <c r="N33" s="134">
        <f t="shared" si="0"/>
        <v>83.134883720930233</v>
      </c>
      <c r="O33" s="92"/>
      <c r="P33" s="92"/>
      <c r="Q33" s="92"/>
      <c r="R33" s="55"/>
      <c r="S33" s="55"/>
      <c r="T33" s="55"/>
      <c r="U33" s="55"/>
      <c r="V33" s="55"/>
    </row>
    <row r="34" spans="1:22" ht="15">
      <c r="A34" s="128"/>
      <c r="B34" s="129"/>
      <c r="C34" s="130">
        <v>32241</v>
      </c>
      <c r="D34" s="139" t="s">
        <v>32</v>
      </c>
      <c r="E34" s="140"/>
      <c r="F34" s="144"/>
      <c r="G34" s="145"/>
      <c r="H34" s="138">
        <v>30000</v>
      </c>
      <c r="I34" s="138">
        <v>30000</v>
      </c>
      <c r="J34" s="138">
        <v>0</v>
      </c>
      <c r="K34" s="138"/>
      <c r="L34" s="114">
        <v>0</v>
      </c>
      <c r="M34" s="114">
        <v>30000</v>
      </c>
      <c r="N34" s="134">
        <f t="shared" si="0"/>
        <v>100</v>
      </c>
      <c r="O34" s="68"/>
      <c r="P34" s="68"/>
      <c r="Q34" s="68"/>
      <c r="R34" s="55"/>
      <c r="S34" s="55"/>
      <c r="T34" s="55"/>
      <c r="U34" s="55"/>
      <c r="V34" s="55"/>
    </row>
    <row r="35" spans="1:22" ht="15">
      <c r="A35" s="128"/>
      <c r="B35" s="129"/>
      <c r="C35" s="130">
        <v>32242</v>
      </c>
      <c r="D35" s="139" t="s">
        <v>33</v>
      </c>
      <c r="E35" s="140"/>
      <c r="F35" s="144"/>
      <c r="G35" s="145"/>
      <c r="H35" s="138">
        <v>15000</v>
      </c>
      <c r="I35" s="138">
        <v>15000</v>
      </c>
      <c r="J35" s="138">
        <v>0</v>
      </c>
      <c r="K35" s="138">
        <v>0</v>
      </c>
      <c r="L35" s="114">
        <v>0</v>
      </c>
      <c r="M35" s="114">
        <v>15000</v>
      </c>
      <c r="N35" s="134">
        <f t="shared" si="0"/>
        <v>100</v>
      </c>
      <c r="O35" s="68"/>
      <c r="P35" s="68"/>
      <c r="Q35" s="68"/>
      <c r="R35" s="55"/>
      <c r="S35" s="55"/>
      <c r="T35" s="55"/>
      <c r="U35" s="55"/>
      <c r="V35" s="55"/>
    </row>
    <row r="36" spans="1:22" ht="15">
      <c r="A36" s="128"/>
      <c r="B36" s="129"/>
      <c r="C36" s="130">
        <v>32243</v>
      </c>
      <c r="D36" s="139" t="s">
        <v>34</v>
      </c>
      <c r="E36" s="140"/>
      <c r="F36" s="144"/>
      <c r="G36" s="145"/>
      <c r="H36" s="138">
        <v>5000</v>
      </c>
      <c r="I36" s="138">
        <v>5000</v>
      </c>
      <c r="J36" s="138">
        <v>0</v>
      </c>
      <c r="K36" s="138">
        <v>0</v>
      </c>
      <c r="L36" s="114">
        <v>0</v>
      </c>
      <c r="M36" s="114">
        <v>5000</v>
      </c>
      <c r="N36" s="134">
        <f t="shared" si="0"/>
        <v>100</v>
      </c>
      <c r="O36" s="68"/>
      <c r="P36" s="68"/>
      <c r="Q36" s="68"/>
      <c r="R36" s="55"/>
      <c r="S36" s="55"/>
      <c r="T36" s="55"/>
      <c r="U36" s="55"/>
      <c r="V36" s="55"/>
    </row>
    <row r="37" spans="1:22" ht="15">
      <c r="A37" s="128"/>
      <c r="B37" s="129"/>
      <c r="C37" s="130">
        <v>32251</v>
      </c>
      <c r="D37" s="139" t="s">
        <v>35</v>
      </c>
      <c r="E37" s="140"/>
      <c r="F37" s="144"/>
      <c r="G37" s="145"/>
      <c r="H37" s="138">
        <v>10000</v>
      </c>
      <c r="I37" s="138">
        <v>0</v>
      </c>
      <c r="J37" s="138">
        <v>0</v>
      </c>
      <c r="K37" s="138">
        <v>0</v>
      </c>
      <c r="L37" s="114">
        <v>0</v>
      </c>
      <c r="M37" s="114">
        <v>10000</v>
      </c>
      <c r="N37" s="134">
        <f t="shared" si="0"/>
        <v>100</v>
      </c>
      <c r="O37" s="68"/>
      <c r="P37" s="68"/>
      <c r="Q37" s="68"/>
      <c r="R37" s="55"/>
      <c r="S37" s="55"/>
      <c r="T37" s="55"/>
      <c r="U37" s="55"/>
      <c r="V37" s="55"/>
    </row>
    <row r="38" spans="1:22" ht="15">
      <c r="A38" s="128"/>
      <c r="B38" s="129"/>
      <c r="C38" s="130">
        <v>32252</v>
      </c>
      <c r="D38" s="139" t="s">
        <v>36</v>
      </c>
      <c r="E38" s="140"/>
      <c r="F38" s="144"/>
      <c r="G38" s="145"/>
      <c r="H38" s="138">
        <v>10000</v>
      </c>
      <c r="I38" s="138">
        <v>0</v>
      </c>
      <c r="J38" s="138">
        <v>0</v>
      </c>
      <c r="K38" s="138">
        <v>0</v>
      </c>
      <c r="L38" s="114">
        <v>0</v>
      </c>
      <c r="M38" s="114">
        <v>10000</v>
      </c>
      <c r="N38" s="134">
        <f t="shared" si="0"/>
        <v>100</v>
      </c>
      <c r="O38" s="68"/>
      <c r="P38" s="68"/>
      <c r="Q38" s="68"/>
      <c r="R38" s="55"/>
      <c r="S38" s="55"/>
      <c r="T38" s="55"/>
      <c r="U38" s="55"/>
      <c r="V38" s="55"/>
    </row>
    <row r="39" spans="1:22" ht="15">
      <c r="A39" s="128"/>
      <c r="B39" s="129"/>
      <c r="C39" s="130">
        <v>32271</v>
      </c>
      <c r="D39" s="139" t="s">
        <v>37</v>
      </c>
      <c r="E39" s="140"/>
      <c r="F39" s="144"/>
      <c r="G39" s="145"/>
      <c r="H39" s="138">
        <v>21500</v>
      </c>
      <c r="I39" s="138">
        <v>0</v>
      </c>
      <c r="J39" s="138">
        <v>0</v>
      </c>
      <c r="K39" s="138">
        <v>0</v>
      </c>
      <c r="L39" s="114">
        <v>-7000</v>
      </c>
      <c r="M39" s="114">
        <v>14500</v>
      </c>
      <c r="N39" s="134">
        <f t="shared" si="0"/>
        <v>67.441860465116278</v>
      </c>
      <c r="O39" s="68"/>
      <c r="P39" s="68"/>
      <c r="Q39" s="68"/>
      <c r="R39" s="55"/>
      <c r="S39" s="55"/>
      <c r="T39" s="55"/>
      <c r="U39" s="55"/>
      <c r="V39" s="55"/>
    </row>
    <row r="40" spans="1:22" ht="15">
      <c r="A40" s="128"/>
      <c r="B40" s="129"/>
      <c r="C40" s="135">
        <v>323</v>
      </c>
      <c r="D40" s="143" t="s">
        <v>16</v>
      </c>
      <c r="E40" s="144"/>
      <c r="F40" s="144"/>
      <c r="G40" s="145"/>
      <c r="H40" s="133">
        <f t="shared" ref="H40:L40" si="3">SUM(H41:H51)</f>
        <v>1531085</v>
      </c>
      <c r="I40" s="133">
        <f t="shared" si="3"/>
        <v>1461085</v>
      </c>
      <c r="J40" s="138">
        <f t="shared" si="3"/>
        <v>0</v>
      </c>
      <c r="K40" s="133">
        <f t="shared" si="3"/>
        <v>0</v>
      </c>
      <c r="L40" s="115">
        <f t="shared" si="3"/>
        <v>27313</v>
      </c>
      <c r="M40" s="115">
        <f>SUM(M41:M51)</f>
        <v>1562898</v>
      </c>
      <c r="N40" s="166">
        <f t="shared" si="0"/>
        <v>102.07780756783589</v>
      </c>
      <c r="O40" s="68"/>
      <c r="P40" s="68"/>
      <c r="Q40" s="68"/>
      <c r="R40" s="55"/>
      <c r="S40" s="55"/>
      <c r="T40" s="55"/>
      <c r="U40" s="55"/>
      <c r="V40" s="55"/>
    </row>
    <row r="41" spans="1:22" ht="15">
      <c r="A41" s="128"/>
      <c r="B41" s="129"/>
      <c r="C41" s="130">
        <v>32311</v>
      </c>
      <c r="D41" s="139" t="s">
        <v>51</v>
      </c>
      <c r="E41" s="144"/>
      <c r="F41" s="144"/>
      <c r="G41" s="145"/>
      <c r="H41" s="138">
        <v>55000</v>
      </c>
      <c r="I41" s="138">
        <v>55000</v>
      </c>
      <c r="J41" s="138">
        <v>0</v>
      </c>
      <c r="K41" s="138">
        <v>0</v>
      </c>
      <c r="L41" s="114">
        <v>-7000</v>
      </c>
      <c r="M41" s="114">
        <v>48000</v>
      </c>
      <c r="N41" s="134">
        <f t="shared" si="0"/>
        <v>87.272727272727266</v>
      </c>
      <c r="O41" s="92"/>
      <c r="P41" s="92"/>
      <c r="Q41" s="92"/>
      <c r="R41" s="55"/>
      <c r="S41" s="55"/>
      <c r="T41" s="55"/>
      <c r="U41" s="55"/>
      <c r="V41" s="55"/>
    </row>
    <row r="42" spans="1:22" ht="15">
      <c r="A42" s="128"/>
      <c r="B42" s="129"/>
      <c r="C42" s="130">
        <v>32319</v>
      </c>
      <c r="D42" s="139" t="s">
        <v>38</v>
      </c>
      <c r="E42" s="140"/>
      <c r="F42" s="140"/>
      <c r="G42" s="141"/>
      <c r="H42" s="138">
        <v>1266000</v>
      </c>
      <c r="I42" s="138">
        <v>1266000</v>
      </c>
      <c r="J42" s="138">
        <v>0</v>
      </c>
      <c r="K42" s="138">
        <v>0</v>
      </c>
      <c r="L42" s="114">
        <v>-84500</v>
      </c>
      <c r="M42" s="114">
        <v>1181500</v>
      </c>
      <c r="N42" s="134">
        <f t="shared" si="0"/>
        <v>93.325434439178508</v>
      </c>
      <c r="O42" s="92"/>
      <c r="P42" s="92"/>
      <c r="Q42" s="92"/>
      <c r="R42" s="55"/>
      <c r="S42" s="55"/>
      <c r="T42" s="55"/>
      <c r="U42" s="55"/>
      <c r="V42" s="55"/>
    </row>
    <row r="43" spans="1:22" ht="15">
      <c r="A43" s="128"/>
      <c r="B43" s="129"/>
      <c r="C43" s="130">
        <v>32321</v>
      </c>
      <c r="D43" s="139" t="s">
        <v>68</v>
      </c>
      <c r="E43" s="140"/>
      <c r="F43" s="140"/>
      <c r="G43" s="141"/>
      <c r="H43" s="138">
        <v>15000</v>
      </c>
      <c r="I43" s="138">
        <v>0</v>
      </c>
      <c r="J43" s="138">
        <v>0</v>
      </c>
      <c r="K43" s="138">
        <v>0</v>
      </c>
      <c r="L43" s="114">
        <v>60000</v>
      </c>
      <c r="M43" s="114">
        <v>60000</v>
      </c>
      <c r="N43" s="134">
        <f t="shared" si="0"/>
        <v>400</v>
      </c>
      <c r="O43" s="92"/>
      <c r="P43" s="92"/>
      <c r="Q43" s="92"/>
      <c r="R43" s="55"/>
      <c r="S43" s="55"/>
      <c r="T43" s="55"/>
      <c r="U43" s="55"/>
      <c r="V43" s="55"/>
    </row>
    <row r="44" spans="1:22" ht="15">
      <c r="A44" s="128"/>
      <c r="B44" s="129"/>
      <c r="C44" s="130">
        <v>32322</v>
      </c>
      <c r="D44" s="139" t="s">
        <v>69</v>
      </c>
      <c r="E44" s="140"/>
      <c r="F44" s="140"/>
      <c r="G44" s="141"/>
      <c r="H44" s="138">
        <v>30000</v>
      </c>
      <c r="I44" s="138">
        <v>0</v>
      </c>
      <c r="J44" s="138">
        <v>0</v>
      </c>
      <c r="K44" s="138">
        <v>0</v>
      </c>
      <c r="L44" s="114">
        <v>-20000</v>
      </c>
      <c r="M44" s="114">
        <v>30000</v>
      </c>
      <c r="N44" s="134">
        <f t="shared" si="0"/>
        <v>100</v>
      </c>
      <c r="O44" s="92"/>
      <c r="P44" s="92"/>
      <c r="Q44" s="92"/>
      <c r="R44" s="55"/>
      <c r="S44" s="55"/>
      <c r="T44" s="55"/>
      <c r="U44" s="55"/>
      <c r="V44" s="55"/>
    </row>
    <row r="45" spans="1:22" ht="15">
      <c r="A45" s="128"/>
      <c r="B45" s="129"/>
      <c r="C45" s="130">
        <v>32323</v>
      </c>
      <c r="D45" s="139" t="s">
        <v>70</v>
      </c>
      <c r="E45" s="140"/>
      <c r="F45" s="140"/>
      <c r="G45" s="141"/>
      <c r="H45" s="138">
        <v>5000</v>
      </c>
      <c r="I45" s="138">
        <v>0</v>
      </c>
      <c r="J45" s="138">
        <v>0</v>
      </c>
      <c r="K45" s="138">
        <v>0</v>
      </c>
      <c r="L45" s="114">
        <v>0</v>
      </c>
      <c r="M45" s="114">
        <v>5000</v>
      </c>
      <c r="N45" s="134">
        <f t="shared" si="0"/>
        <v>100</v>
      </c>
      <c r="O45" s="68"/>
      <c r="P45" s="68"/>
      <c r="Q45" s="68"/>
      <c r="R45" s="55"/>
      <c r="S45" s="55"/>
      <c r="T45" s="55"/>
      <c r="U45" s="55"/>
      <c r="V45" s="55"/>
    </row>
    <row r="46" spans="1:22" ht="15">
      <c r="A46" s="136"/>
      <c r="B46" s="137"/>
      <c r="C46" s="130">
        <v>32339</v>
      </c>
      <c r="D46" s="202" t="s">
        <v>39</v>
      </c>
      <c r="E46" s="203"/>
      <c r="F46" s="203"/>
      <c r="G46" s="204"/>
      <c r="H46" s="138">
        <v>5000</v>
      </c>
      <c r="I46" s="138">
        <v>5000</v>
      </c>
      <c r="J46" s="138">
        <v>0</v>
      </c>
      <c r="K46" s="138">
        <v>0</v>
      </c>
      <c r="L46" s="114">
        <v>0</v>
      </c>
      <c r="M46" s="114">
        <v>5000</v>
      </c>
      <c r="N46" s="134">
        <f t="shared" si="0"/>
        <v>100</v>
      </c>
      <c r="O46" s="68"/>
      <c r="P46" s="68"/>
      <c r="Q46" s="68"/>
      <c r="R46" s="55"/>
      <c r="S46" s="55"/>
      <c r="T46" s="55"/>
      <c r="U46" s="55"/>
      <c r="V46" s="55"/>
    </row>
    <row r="47" spans="1:22" ht="15">
      <c r="A47" s="128"/>
      <c r="B47" s="129"/>
      <c r="C47" s="130">
        <v>32341</v>
      </c>
      <c r="D47" s="202" t="s">
        <v>48</v>
      </c>
      <c r="E47" s="203"/>
      <c r="F47" s="203"/>
      <c r="G47" s="204"/>
      <c r="H47" s="138">
        <v>85085</v>
      </c>
      <c r="I47" s="138">
        <v>85085</v>
      </c>
      <c r="J47" s="138">
        <v>0</v>
      </c>
      <c r="K47" s="138">
        <v>0</v>
      </c>
      <c r="L47" s="114">
        <v>0</v>
      </c>
      <c r="M47" s="114">
        <v>85085</v>
      </c>
      <c r="N47" s="134">
        <f t="shared" si="0"/>
        <v>100</v>
      </c>
      <c r="O47" s="68"/>
      <c r="P47" s="68"/>
      <c r="Q47" s="68"/>
      <c r="R47" s="55"/>
      <c r="S47" s="55"/>
      <c r="T47" s="55"/>
      <c r="U47" s="55"/>
      <c r="V47" s="55"/>
    </row>
    <row r="48" spans="1:22" ht="15">
      <c r="A48" s="128"/>
      <c r="B48" s="129"/>
      <c r="C48" s="130">
        <v>32351</v>
      </c>
      <c r="D48" s="139" t="s">
        <v>71</v>
      </c>
      <c r="E48" s="140"/>
      <c r="F48" s="140"/>
      <c r="G48" s="141"/>
      <c r="H48" s="138">
        <v>15000</v>
      </c>
      <c r="I48" s="138">
        <v>0</v>
      </c>
      <c r="J48" s="138">
        <v>0</v>
      </c>
      <c r="K48" s="138">
        <v>0</v>
      </c>
      <c r="L48" s="114">
        <v>-10000</v>
      </c>
      <c r="M48" s="114">
        <v>5000</v>
      </c>
      <c r="N48" s="134">
        <f t="shared" si="0"/>
        <v>33.333333333333329</v>
      </c>
      <c r="O48" s="92"/>
      <c r="P48" s="92"/>
      <c r="Q48" s="92"/>
      <c r="R48" s="55"/>
      <c r="S48" s="55"/>
      <c r="T48" s="55"/>
      <c r="U48" s="55"/>
      <c r="V48" s="55"/>
    </row>
    <row r="49" spans="1:22" ht="15">
      <c r="A49" s="128"/>
      <c r="B49" s="129"/>
      <c r="C49" s="130">
        <v>32361</v>
      </c>
      <c r="D49" s="106" t="s">
        <v>40</v>
      </c>
      <c r="E49" s="107"/>
      <c r="F49" s="107"/>
      <c r="G49" s="146"/>
      <c r="H49" s="138">
        <v>30000</v>
      </c>
      <c r="I49" s="138">
        <v>25000</v>
      </c>
      <c r="J49" s="138">
        <v>0</v>
      </c>
      <c r="K49" s="138">
        <v>0</v>
      </c>
      <c r="L49" s="114">
        <v>5000</v>
      </c>
      <c r="M49" s="114">
        <v>35000</v>
      </c>
      <c r="N49" s="134">
        <f t="shared" si="0"/>
        <v>116.66666666666667</v>
      </c>
      <c r="O49" s="92"/>
      <c r="P49" s="92"/>
      <c r="Q49" s="92"/>
      <c r="R49" s="55"/>
      <c r="S49" s="55"/>
      <c r="T49" s="55"/>
      <c r="U49" s="55"/>
      <c r="V49" s="55"/>
    </row>
    <row r="50" spans="1:22" ht="15">
      <c r="A50" s="128"/>
      <c r="B50" s="129"/>
      <c r="C50" s="130">
        <v>32371</v>
      </c>
      <c r="D50" s="106" t="s">
        <v>49</v>
      </c>
      <c r="E50" s="107"/>
      <c r="F50" s="107"/>
      <c r="G50" s="146"/>
      <c r="H50" s="138">
        <v>15000</v>
      </c>
      <c r="I50" s="138">
        <v>15000</v>
      </c>
      <c r="J50" s="138">
        <v>0</v>
      </c>
      <c r="K50" s="138">
        <v>0</v>
      </c>
      <c r="L50" s="114">
        <v>0</v>
      </c>
      <c r="M50" s="114">
        <v>15000</v>
      </c>
      <c r="N50" s="134">
        <f t="shared" si="0"/>
        <v>100</v>
      </c>
      <c r="O50" s="68"/>
      <c r="P50" s="68"/>
      <c r="Q50" s="68"/>
      <c r="R50" s="55"/>
      <c r="S50" s="55"/>
      <c r="T50" s="55"/>
      <c r="U50" s="55"/>
      <c r="V50" s="55"/>
    </row>
    <row r="51" spans="1:22" ht="15">
      <c r="A51" s="128"/>
      <c r="B51" s="129"/>
      <c r="C51" s="130">
        <v>3238</v>
      </c>
      <c r="D51" s="108" t="s">
        <v>72</v>
      </c>
      <c r="E51" s="109"/>
      <c r="F51" s="109"/>
      <c r="G51" s="146"/>
      <c r="H51" s="138">
        <v>10000</v>
      </c>
      <c r="I51" s="138">
        <v>10000</v>
      </c>
      <c r="J51" s="138">
        <v>0</v>
      </c>
      <c r="K51" s="138">
        <v>0</v>
      </c>
      <c r="L51" s="114">
        <v>83813</v>
      </c>
      <c r="M51" s="114">
        <v>93313</v>
      </c>
      <c r="N51" s="134">
        <f t="shared" si="0"/>
        <v>933.13000000000011</v>
      </c>
      <c r="O51" s="92"/>
      <c r="P51" s="92"/>
      <c r="Q51" s="92"/>
      <c r="R51" s="55"/>
      <c r="S51" s="55"/>
      <c r="T51" s="55"/>
      <c r="U51" s="55"/>
      <c r="V51" s="55"/>
    </row>
    <row r="52" spans="1:22" ht="15">
      <c r="A52" s="136"/>
      <c r="B52" s="137"/>
      <c r="C52" s="135">
        <v>329</v>
      </c>
      <c r="D52" s="143" t="s">
        <v>17</v>
      </c>
      <c r="E52" s="110"/>
      <c r="F52" s="110"/>
      <c r="G52" s="146"/>
      <c r="H52" s="133">
        <f>SUM(H53:H58)</f>
        <v>60000</v>
      </c>
      <c r="I52" s="133">
        <f t="shared" ref="I52:L52" si="4">SUM(I53:I56)</f>
        <v>42000</v>
      </c>
      <c r="J52" s="133">
        <f t="shared" si="4"/>
        <v>0</v>
      </c>
      <c r="K52" s="133">
        <f t="shared" si="4"/>
        <v>0</v>
      </c>
      <c r="L52" s="115">
        <f t="shared" si="4"/>
        <v>-6000</v>
      </c>
      <c r="M52" s="115">
        <f>SUM(M53:M58)</f>
        <v>54000</v>
      </c>
      <c r="N52" s="166">
        <f t="shared" si="0"/>
        <v>90</v>
      </c>
      <c r="O52" s="93"/>
      <c r="P52" s="93"/>
      <c r="Q52" s="93"/>
      <c r="R52" s="55"/>
      <c r="S52" s="55"/>
      <c r="T52" s="55"/>
      <c r="U52" s="55"/>
      <c r="V52" s="55"/>
    </row>
    <row r="53" spans="1:22" ht="15">
      <c r="A53" s="136"/>
      <c r="B53" s="137"/>
      <c r="C53" s="130">
        <v>32921</v>
      </c>
      <c r="D53" s="106" t="s">
        <v>56</v>
      </c>
      <c r="E53" s="111"/>
      <c r="F53" s="111"/>
      <c r="G53" s="146"/>
      <c r="H53" s="138">
        <v>35000</v>
      </c>
      <c r="I53" s="138">
        <v>35000</v>
      </c>
      <c r="J53" s="138">
        <v>0</v>
      </c>
      <c r="K53" s="138">
        <v>0</v>
      </c>
      <c r="L53" s="114">
        <v>-6000</v>
      </c>
      <c r="M53" s="114">
        <v>29000</v>
      </c>
      <c r="N53" s="134">
        <f t="shared" si="0"/>
        <v>82.857142857142861</v>
      </c>
      <c r="O53" s="68"/>
      <c r="P53" s="68"/>
      <c r="Q53" s="68"/>
      <c r="R53" s="55"/>
      <c r="S53" s="55"/>
      <c r="T53" s="55"/>
      <c r="U53" s="55"/>
      <c r="V53" s="55"/>
    </row>
    <row r="54" spans="1:22" ht="15">
      <c r="A54" s="136"/>
      <c r="B54" s="137"/>
      <c r="C54" s="130">
        <v>32931</v>
      </c>
      <c r="D54" s="61" t="s">
        <v>79</v>
      </c>
      <c r="E54" s="111"/>
      <c r="F54" s="111"/>
      <c r="G54" s="146"/>
      <c r="H54" s="138">
        <v>5000</v>
      </c>
      <c r="I54" s="138">
        <v>5000</v>
      </c>
      <c r="J54" s="138"/>
      <c r="K54" s="138"/>
      <c r="L54" s="114"/>
      <c r="M54" s="114">
        <v>5000</v>
      </c>
      <c r="N54" s="134">
        <f t="shared" si="0"/>
        <v>100</v>
      </c>
      <c r="O54" s="68"/>
      <c r="P54" s="68"/>
      <c r="Q54" s="68"/>
      <c r="R54" s="55"/>
      <c r="S54" s="55"/>
      <c r="T54" s="55"/>
      <c r="U54" s="55"/>
      <c r="V54" s="55"/>
    </row>
    <row r="55" spans="1:22" ht="15">
      <c r="A55" s="136"/>
      <c r="B55" s="137"/>
      <c r="C55" s="130">
        <v>32941</v>
      </c>
      <c r="D55" s="61" t="s">
        <v>80</v>
      </c>
      <c r="E55" s="111"/>
      <c r="F55" s="111"/>
      <c r="G55" s="146"/>
      <c r="H55" s="138">
        <v>1000</v>
      </c>
      <c r="I55" s="138">
        <v>1000</v>
      </c>
      <c r="J55" s="138"/>
      <c r="K55" s="138"/>
      <c r="L55" s="114"/>
      <c r="M55" s="114">
        <v>1000</v>
      </c>
      <c r="N55" s="134">
        <f t="shared" si="0"/>
        <v>100</v>
      </c>
      <c r="O55" s="68"/>
      <c r="P55" s="68"/>
      <c r="Q55" s="68"/>
      <c r="R55" s="55"/>
      <c r="S55" s="55"/>
      <c r="T55" s="55"/>
      <c r="U55" s="55"/>
      <c r="V55" s="55"/>
    </row>
    <row r="56" spans="1:22" ht="15">
      <c r="A56" s="136"/>
      <c r="B56" s="137"/>
      <c r="C56" s="130">
        <v>32951</v>
      </c>
      <c r="D56" s="61" t="s">
        <v>81</v>
      </c>
      <c r="E56" s="111"/>
      <c r="F56" s="111"/>
      <c r="G56" s="146"/>
      <c r="H56" s="138">
        <v>1000</v>
      </c>
      <c r="I56" s="138">
        <v>1000</v>
      </c>
      <c r="J56" s="138">
        <v>0</v>
      </c>
      <c r="K56" s="138">
        <v>0</v>
      </c>
      <c r="L56" s="114">
        <v>0</v>
      </c>
      <c r="M56" s="114">
        <v>1000</v>
      </c>
      <c r="N56" s="134">
        <f t="shared" si="0"/>
        <v>100</v>
      </c>
      <c r="O56" s="68"/>
      <c r="P56" s="68"/>
      <c r="Q56" s="68"/>
      <c r="R56" s="55"/>
      <c r="S56" s="55"/>
      <c r="T56" s="55"/>
      <c r="U56" s="55"/>
      <c r="V56" s="55"/>
    </row>
    <row r="57" spans="1:22" ht="15">
      <c r="A57" s="136"/>
      <c r="B57" s="137"/>
      <c r="C57" s="130">
        <v>32961</v>
      </c>
      <c r="D57" s="61" t="s">
        <v>82</v>
      </c>
      <c r="E57" s="111"/>
      <c r="F57" s="111"/>
      <c r="G57" s="146"/>
      <c r="H57" s="138">
        <v>10000</v>
      </c>
      <c r="I57" s="138">
        <v>10000</v>
      </c>
      <c r="J57" s="138"/>
      <c r="K57" s="138"/>
      <c r="L57" s="114"/>
      <c r="M57" s="114">
        <v>10000</v>
      </c>
      <c r="N57" s="134">
        <f t="shared" si="0"/>
        <v>100</v>
      </c>
      <c r="O57" s="68"/>
      <c r="P57" s="68"/>
      <c r="Q57" s="68"/>
      <c r="R57" s="55"/>
      <c r="S57" s="55"/>
      <c r="T57" s="55"/>
      <c r="U57" s="55"/>
      <c r="V57" s="55"/>
    </row>
    <row r="58" spans="1:22" ht="15">
      <c r="A58" s="136"/>
      <c r="B58" s="137"/>
      <c r="C58" s="130">
        <v>32999</v>
      </c>
      <c r="D58" s="61" t="s">
        <v>83</v>
      </c>
      <c r="E58" s="111"/>
      <c r="F58" s="111"/>
      <c r="G58" s="146"/>
      <c r="H58" s="138">
        <v>8000</v>
      </c>
      <c r="I58" s="138">
        <v>8000</v>
      </c>
      <c r="J58" s="138"/>
      <c r="K58" s="138"/>
      <c r="L58" s="114"/>
      <c r="M58" s="114">
        <v>8000</v>
      </c>
      <c r="N58" s="134">
        <f t="shared" si="0"/>
        <v>100</v>
      </c>
      <c r="O58" s="68"/>
      <c r="P58" s="68"/>
      <c r="Q58" s="68"/>
      <c r="R58" s="55"/>
      <c r="S58" s="55"/>
      <c r="T58" s="55"/>
      <c r="U58" s="55"/>
      <c r="V58" s="55"/>
    </row>
    <row r="59" spans="1:22" ht="15">
      <c r="A59" s="136"/>
      <c r="B59" s="129">
        <v>34</v>
      </c>
      <c r="C59" s="130"/>
      <c r="D59" s="106"/>
      <c r="E59" s="111"/>
      <c r="F59" s="111"/>
      <c r="G59" s="146"/>
      <c r="H59" s="133"/>
      <c r="I59" s="133"/>
      <c r="J59" s="138"/>
      <c r="K59" s="133"/>
      <c r="L59" s="114"/>
      <c r="M59" s="114"/>
      <c r="N59" s="147"/>
      <c r="O59" s="68"/>
      <c r="P59" s="68"/>
      <c r="Q59" s="68"/>
      <c r="R59" s="55"/>
      <c r="S59" s="55"/>
      <c r="T59" s="55"/>
      <c r="U59" s="55"/>
      <c r="V59" s="55"/>
    </row>
    <row r="60" spans="1:22" ht="15">
      <c r="A60" s="136"/>
      <c r="B60" s="137"/>
      <c r="C60" s="130"/>
      <c r="D60" s="143" t="s">
        <v>18</v>
      </c>
      <c r="E60" s="110"/>
      <c r="F60" s="111"/>
      <c r="G60" s="146"/>
      <c r="H60" s="133">
        <f t="shared" ref="H60:M60" si="5">SUM(H61:H62)</f>
        <v>15500</v>
      </c>
      <c r="I60" s="133">
        <f t="shared" si="5"/>
        <v>15000</v>
      </c>
      <c r="J60" s="133">
        <f t="shared" si="5"/>
        <v>0</v>
      </c>
      <c r="K60" s="133">
        <f t="shared" si="5"/>
        <v>500</v>
      </c>
      <c r="L60" s="115">
        <f t="shared" si="5"/>
        <v>-5000</v>
      </c>
      <c r="M60" s="115">
        <f t="shared" si="5"/>
        <v>10500</v>
      </c>
      <c r="N60" s="166">
        <f t="shared" si="0"/>
        <v>67.741935483870961</v>
      </c>
      <c r="O60" s="68"/>
      <c r="P60" s="68"/>
      <c r="Q60" s="68"/>
      <c r="R60" s="55"/>
      <c r="S60" s="55"/>
      <c r="T60" s="55"/>
      <c r="U60" s="55"/>
      <c r="V60" s="55"/>
    </row>
    <row r="61" spans="1:22" ht="15">
      <c r="A61" s="128">
        <v>4</v>
      </c>
      <c r="B61" s="137"/>
      <c r="C61" s="130">
        <v>34312</v>
      </c>
      <c r="D61" s="106" t="s">
        <v>41</v>
      </c>
      <c r="E61" s="111"/>
      <c r="F61" s="111">
        <v>6000</v>
      </c>
      <c r="G61" s="146"/>
      <c r="H61" s="138">
        <v>5000</v>
      </c>
      <c r="I61" s="138">
        <v>5000</v>
      </c>
      <c r="J61" s="138">
        <v>0</v>
      </c>
      <c r="K61" s="138">
        <v>0</v>
      </c>
      <c r="L61" s="114">
        <v>0</v>
      </c>
      <c r="M61" s="114">
        <v>5000</v>
      </c>
      <c r="N61" s="134">
        <f t="shared" si="0"/>
        <v>100</v>
      </c>
      <c r="O61" s="68"/>
      <c r="P61" s="68"/>
      <c r="Q61" s="68"/>
      <c r="R61" s="55"/>
      <c r="S61" s="55"/>
      <c r="T61" s="55"/>
      <c r="U61" s="55"/>
      <c r="V61" s="55"/>
    </row>
    <row r="62" spans="1:22" ht="15">
      <c r="A62" s="128"/>
      <c r="B62" s="137"/>
      <c r="C62" s="130">
        <v>34313</v>
      </c>
      <c r="D62" s="106" t="s">
        <v>52</v>
      </c>
      <c r="E62" s="111"/>
      <c r="F62" s="111"/>
      <c r="G62" s="146"/>
      <c r="H62" s="138">
        <v>10500</v>
      </c>
      <c r="I62" s="138">
        <v>10000</v>
      </c>
      <c r="J62" s="138">
        <v>0</v>
      </c>
      <c r="K62" s="138">
        <v>500</v>
      </c>
      <c r="L62" s="114">
        <v>-5000</v>
      </c>
      <c r="M62" s="114">
        <v>5500</v>
      </c>
      <c r="N62" s="134">
        <f t="shared" si="0"/>
        <v>52.380952380952387</v>
      </c>
      <c r="O62" s="92"/>
      <c r="P62" s="92"/>
      <c r="Q62" s="92"/>
      <c r="R62" s="55"/>
      <c r="S62" s="55"/>
      <c r="T62" s="55"/>
      <c r="U62" s="55"/>
      <c r="V62" s="55"/>
    </row>
    <row r="63" spans="1:22" ht="15">
      <c r="A63" s="136"/>
      <c r="B63" s="129">
        <v>42</v>
      </c>
      <c r="C63" s="130"/>
      <c r="D63" s="143" t="s">
        <v>44</v>
      </c>
      <c r="E63" s="111"/>
      <c r="F63" s="111"/>
      <c r="G63" s="146"/>
      <c r="H63" s="133">
        <f>SUM(H64:H65)</f>
        <v>320000</v>
      </c>
      <c r="I63" s="133">
        <f>SUM(I64:I66)</f>
        <v>290000</v>
      </c>
      <c r="J63" s="133">
        <f>SUM(J64:J66)</f>
        <v>0</v>
      </c>
      <c r="K63" s="133">
        <f>SUM(K64:K66)</f>
        <v>30000</v>
      </c>
      <c r="L63" s="115">
        <f>SUM(L64:L66)</f>
        <v>60000</v>
      </c>
      <c r="M63" s="115">
        <f>SUM(M64:M66)</f>
        <v>380000</v>
      </c>
      <c r="N63" s="166">
        <f t="shared" si="0"/>
        <v>118.75</v>
      </c>
      <c r="O63" s="93"/>
      <c r="P63" s="93"/>
      <c r="Q63" s="93"/>
      <c r="R63" s="55"/>
      <c r="S63" s="55"/>
      <c r="T63" s="55"/>
      <c r="U63" s="55"/>
      <c r="V63" s="55"/>
    </row>
    <row r="64" spans="1:22" ht="15">
      <c r="A64" s="136"/>
      <c r="B64" s="137"/>
      <c r="C64" s="130">
        <v>422</v>
      </c>
      <c r="D64" s="202" t="s">
        <v>19</v>
      </c>
      <c r="E64" s="203"/>
      <c r="F64" s="203"/>
      <c r="G64" s="204"/>
      <c r="H64" s="138">
        <v>300000</v>
      </c>
      <c r="I64" s="138">
        <v>270000</v>
      </c>
      <c r="J64" s="138">
        <v>0</v>
      </c>
      <c r="K64" s="138">
        <v>30000</v>
      </c>
      <c r="L64" s="114">
        <v>60000</v>
      </c>
      <c r="M64" s="114">
        <v>360000</v>
      </c>
      <c r="N64" s="134">
        <f t="shared" si="0"/>
        <v>120</v>
      </c>
      <c r="O64" s="68"/>
      <c r="P64" s="68"/>
      <c r="Q64" s="68"/>
      <c r="R64" s="55"/>
      <c r="S64" s="55"/>
      <c r="T64" s="55"/>
      <c r="U64" s="55"/>
      <c r="V64" s="55"/>
    </row>
    <row r="65" spans="1:22" ht="15">
      <c r="A65" s="136"/>
      <c r="B65" s="137"/>
      <c r="C65" s="130">
        <v>424</v>
      </c>
      <c r="D65" s="139" t="s">
        <v>53</v>
      </c>
      <c r="E65" s="140"/>
      <c r="F65" s="140"/>
      <c r="G65" s="141"/>
      <c r="H65" s="138">
        <v>20000</v>
      </c>
      <c r="I65" s="138">
        <v>20000</v>
      </c>
      <c r="J65" s="138">
        <v>0</v>
      </c>
      <c r="K65" s="138">
        <v>0</v>
      </c>
      <c r="L65" s="114">
        <v>0</v>
      </c>
      <c r="M65" s="114">
        <v>20000</v>
      </c>
      <c r="N65" s="134">
        <f t="shared" si="0"/>
        <v>100</v>
      </c>
      <c r="O65" s="68"/>
      <c r="P65" s="68"/>
      <c r="Q65" s="68"/>
      <c r="R65" s="55"/>
      <c r="S65" s="55"/>
      <c r="T65" s="55"/>
      <c r="U65" s="55"/>
      <c r="V65" s="55"/>
    </row>
    <row r="66" spans="1:22" ht="15">
      <c r="A66" s="136"/>
      <c r="B66" s="137"/>
      <c r="C66" s="130">
        <v>424</v>
      </c>
      <c r="D66" s="202" t="s">
        <v>42</v>
      </c>
      <c r="E66" s="203"/>
      <c r="F66" s="203"/>
      <c r="G66" s="204"/>
      <c r="H66" s="138">
        <v>0</v>
      </c>
      <c r="I66" s="138"/>
      <c r="J66" s="138"/>
      <c r="K66" s="138">
        <f>SUM(K17+K59+K61)</f>
        <v>0</v>
      </c>
      <c r="L66" s="114">
        <v>0</v>
      </c>
      <c r="M66" s="114">
        <v>0</v>
      </c>
      <c r="N66" s="134"/>
      <c r="O66" s="68"/>
      <c r="P66" s="68"/>
      <c r="Q66" s="68"/>
      <c r="R66" s="55"/>
      <c r="S66" s="55"/>
      <c r="T66" s="55"/>
      <c r="U66" s="55"/>
      <c r="V66" s="55"/>
    </row>
    <row r="67" spans="1:22" ht="15">
      <c r="A67" s="132"/>
      <c r="B67" s="148"/>
      <c r="C67" s="149"/>
      <c r="D67" s="149"/>
      <c r="E67" s="149"/>
      <c r="F67" s="149"/>
      <c r="G67" s="150"/>
      <c r="H67" s="151"/>
      <c r="I67" s="151"/>
      <c r="J67" s="152"/>
      <c r="K67" s="153"/>
      <c r="L67" s="116"/>
      <c r="M67" s="116"/>
      <c r="N67" s="116"/>
      <c r="O67" s="68"/>
      <c r="P67" s="68"/>
      <c r="Q67" s="68"/>
      <c r="R67" s="55"/>
      <c r="S67" s="55"/>
      <c r="T67" s="55"/>
      <c r="U67" s="55"/>
      <c r="V67" s="55"/>
    </row>
    <row r="68" spans="1:22" ht="15">
      <c r="A68" s="154"/>
      <c r="B68" s="155"/>
      <c r="C68" s="132"/>
      <c r="D68" s="132"/>
      <c r="E68" s="149"/>
      <c r="F68" s="149"/>
      <c r="G68" s="150"/>
      <c r="H68" s="151"/>
      <c r="I68" s="151"/>
      <c r="J68" s="156"/>
      <c r="K68" s="132"/>
      <c r="L68" s="117"/>
      <c r="M68" s="117"/>
      <c r="N68" s="117"/>
      <c r="O68" s="64"/>
      <c r="P68" s="64"/>
      <c r="Q68" s="64"/>
      <c r="V68" s="55"/>
    </row>
    <row r="69" spans="1:22" ht="15">
      <c r="A69" s="149"/>
      <c r="B69" s="157"/>
      <c r="C69" s="158"/>
      <c r="D69" s="158" t="s">
        <v>57</v>
      </c>
      <c r="E69" s="149"/>
      <c r="F69" s="149"/>
      <c r="G69" s="150"/>
      <c r="H69" s="151"/>
      <c r="I69" s="151" t="s">
        <v>78</v>
      </c>
      <c r="J69" s="156"/>
      <c r="K69" s="152"/>
      <c r="L69" s="117"/>
      <c r="M69" s="117"/>
      <c r="N69" s="117"/>
      <c r="O69" s="64"/>
      <c r="P69" s="64"/>
      <c r="Q69" s="64"/>
      <c r="V69" s="55"/>
    </row>
    <row r="70" spans="1:22" ht="15">
      <c r="A70" s="149"/>
      <c r="B70" s="157"/>
      <c r="C70" s="158"/>
      <c r="D70" s="158"/>
      <c r="E70" s="149"/>
      <c r="F70" s="149"/>
      <c r="G70" s="150"/>
      <c r="H70" s="151"/>
      <c r="I70" s="151"/>
      <c r="J70" s="152"/>
      <c r="K70" s="153"/>
      <c r="L70" s="117"/>
      <c r="M70" s="117"/>
      <c r="N70" s="117"/>
      <c r="O70" s="64"/>
      <c r="P70" s="64"/>
      <c r="Q70" s="64"/>
      <c r="V70" s="55"/>
    </row>
    <row r="71" spans="1:22" ht="15">
      <c r="A71" s="149"/>
      <c r="B71" s="157"/>
      <c r="C71" s="159"/>
      <c r="D71" s="159" t="s">
        <v>58</v>
      </c>
      <c r="E71" s="149"/>
      <c r="F71" s="149"/>
      <c r="G71" s="150"/>
      <c r="H71" s="151"/>
      <c r="I71" s="151"/>
      <c r="J71" s="152" t="s">
        <v>62</v>
      </c>
      <c r="K71" s="153"/>
      <c r="L71" s="117"/>
      <c r="M71" s="117"/>
      <c r="N71" s="117"/>
      <c r="O71" s="64"/>
      <c r="P71" s="64"/>
      <c r="Q71" s="64"/>
      <c r="V71" s="55"/>
    </row>
    <row r="72" spans="1:22" ht="15">
      <c r="A72" s="149"/>
      <c r="B72" s="148"/>
      <c r="C72" s="159"/>
      <c r="D72" s="159"/>
      <c r="E72" s="149"/>
      <c r="F72" s="149"/>
      <c r="G72" s="150"/>
      <c r="H72" s="118"/>
      <c r="I72" s="119"/>
      <c r="J72" s="120"/>
      <c r="K72" s="120"/>
      <c r="L72" s="117"/>
      <c r="M72" s="117"/>
      <c r="N72" s="117"/>
      <c r="O72" s="64"/>
      <c r="P72" s="64"/>
      <c r="Q72" s="64"/>
      <c r="V72" s="55"/>
    </row>
    <row r="73" spans="1:22" ht="15">
      <c r="A73" s="111"/>
      <c r="B73" s="117"/>
      <c r="C73" s="111"/>
      <c r="D73" s="69"/>
      <c r="E73" s="111"/>
      <c r="F73" s="111"/>
      <c r="G73" s="111"/>
      <c r="H73" s="120"/>
      <c r="I73" s="119"/>
      <c r="J73" s="120"/>
      <c r="K73" s="120"/>
      <c r="L73" s="117"/>
      <c r="M73" s="117"/>
      <c r="N73" s="117"/>
      <c r="O73" s="64"/>
      <c r="P73" s="64"/>
      <c r="Q73" s="64"/>
      <c r="V73" s="55"/>
    </row>
    <row r="74" spans="1:22" ht="15">
      <c r="A74" s="132"/>
      <c r="B74" s="148"/>
      <c r="C74" s="111"/>
      <c r="D74" s="111"/>
      <c r="E74" s="111"/>
      <c r="F74" s="111"/>
      <c r="G74" s="111"/>
      <c r="H74" s="132"/>
      <c r="I74" s="132"/>
      <c r="J74" s="156"/>
      <c r="K74" s="132"/>
      <c r="L74" s="148"/>
      <c r="M74" s="148"/>
      <c r="N74" s="148"/>
      <c r="V74" s="55"/>
    </row>
    <row r="75" spans="1:22" ht="15">
      <c r="A75" s="132"/>
      <c r="B75" s="148"/>
      <c r="C75" s="132"/>
      <c r="D75" s="132"/>
      <c r="E75" s="132"/>
      <c r="F75" s="132"/>
      <c r="G75" s="132"/>
      <c r="H75" s="132"/>
      <c r="I75" s="132"/>
      <c r="J75" s="156"/>
      <c r="K75" s="132"/>
      <c r="L75" s="148"/>
      <c r="M75" s="148"/>
      <c r="N75" s="148"/>
      <c r="V75" s="55"/>
    </row>
    <row r="76" spans="1:22" ht="15">
      <c r="A76" s="132"/>
      <c r="B76" s="148"/>
      <c r="C76" s="132"/>
      <c r="D76" s="132"/>
      <c r="E76" s="132"/>
      <c r="F76" s="132"/>
      <c r="G76" s="132"/>
      <c r="H76" s="132"/>
      <c r="I76" s="132"/>
      <c r="J76" s="156"/>
      <c r="K76" s="132"/>
      <c r="L76" s="148"/>
      <c r="M76" s="148"/>
      <c r="N76" s="148"/>
      <c r="V76" s="55"/>
    </row>
    <row r="77" spans="1:22" ht="15">
      <c r="A77" s="132"/>
      <c r="B77" s="148"/>
      <c r="C77" s="132"/>
      <c r="D77" s="132"/>
      <c r="E77" s="132"/>
      <c r="F77" s="132"/>
      <c r="G77" s="132"/>
      <c r="H77" s="132"/>
      <c r="I77" s="132"/>
      <c r="J77" s="156"/>
      <c r="K77" s="132"/>
      <c r="L77" s="148"/>
      <c r="M77" s="148"/>
      <c r="N77" s="148"/>
      <c r="V77" s="55"/>
    </row>
    <row r="78" spans="1:22" ht="15">
      <c r="A78" s="132"/>
      <c r="B78" s="148"/>
      <c r="C78" s="132"/>
      <c r="D78" s="132"/>
      <c r="E78" s="132"/>
      <c r="F78" s="132"/>
      <c r="G78" s="132"/>
      <c r="H78" s="132"/>
      <c r="I78" s="132"/>
      <c r="J78" s="156"/>
      <c r="K78" s="132"/>
      <c r="L78" s="148"/>
      <c r="M78" s="148"/>
      <c r="N78" s="148"/>
      <c r="V78" s="55"/>
    </row>
    <row r="79" spans="1:22" ht="15">
      <c r="A79" s="132"/>
      <c r="B79" s="148"/>
      <c r="C79" s="132"/>
      <c r="D79" s="132"/>
      <c r="E79" s="132"/>
      <c r="F79" s="132"/>
      <c r="G79" s="132"/>
      <c r="H79" s="132"/>
      <c r="I79" s="132"/>
      <c r="J79" s="156"/>
      <c r="K79" s="132"/>
      <c r="L79" s="148"/>
      <c r="M79" s="148"/>
      <c r="N79" s="148"/>
      <c r="V79" s="55"/>
    </row>
    <row r="80" spans="1:22" ht="15">
      <c r="A80" s="132"/>
      <c r="B80" s="148"/>
      <c r="C80" s="132"/>
      <c r="D80" s="132"/>
      <c r="E80" s="132"/>
      <c r="F80" s="132"/>
      <c r="G80" s="132"/>
      <c r="H80" s="132"/>
      <c r="I80" s="132"/>
      <c r="J80" s="156"/>
      <c r="K80" s="132"/>
      <c r="L80" s="148"/>
      <c r="M80" s="148"/>
      <c r="N80" s="148"/>
      <c r="V80" s="55"/>
    </row>
    <row r="81" spans="1:22" ht="15">
      <c r="A81" s="132"/>
      <c r="B81" s="148"/>
      <c r="C81" s="132"/>
      <c r="D81" s="132"/>
      <c r="E81" s="132"/>
      <c r="F81" s="132"/>
      <c r="G81" s="132"/>
      <c r="H81" s="132"/>
      <c r="I81" s="132"/>
      <c r="J81" s="156"/>
      <c r="K81" s="132"/>
      <c r="L81" s="148"/>
      <c r="M81" s="148"/>
      <c r="N81" s="148"/>
      <c r="V81" s="55"/>
    </row>
    <row r="82" spans="1:22" ht="15">
      <c r="A82" s="132"/>
      <c r="B82" s="148"/>
      <c r="C82" s="132"/>
      <c r="D82" s="132"/>
      <c r="E82" s="132"/>
      <c r="F82" s="132"/>
      <c r="G82" s="132"/>
      <c r="H82" s="132"/>
      <c r="I82" s="132"/>
      <c r="J82" s="156"/>
      <c r="K82" s="132"/>
      <c r="L82" s="148"/>
      <c r="M82" s="148"/>
      <c r="N82" s="148"/>
      <c r="V82" s="55"/>
    </row>
    <row r="83" spans="1:22" ht="15">
      <c r="A83" s="132"/>
      <c r="B83" s="148"/>
      <c r="C83" s="132"/>
      <c r="D83" s="132"/>
      <c r="E83" s="132"/>
      <c r="F83" s="132"/>
      <c r="G83" s="132"/>
      <c r="H83" s="132"/>
      <c r="I83" s="132"/>
      <c r="J83" s="156"/>
      <c r="K83" s="132"/>
      <c r="L83" s="148"/>
      <c r="M83" s="148"/>
      <c r="N83" s="148"/>
      <c r="V83" s="55"/>
    </row>
    <row r="84" spans="1:22" ht="15">
      <c r="A84" s="132"/>
      <c r="B84" s="148"/>
      <c r="C84" s="132"/>
      <c r="D84" s="132"/>
      <c r="E84" s="132"/>
      <c r="F84" s="132"/>
      <c r="G84" s="132"/>
      <c r="H84" s="132"/>
      <c r="I84" s="132"/>
      <c r="J84" s="156"/>
      <c r="K84" s="132"/>
      <c r="L84" s="148"/>
      <c r="M84" s="148"/>
      <c r="N84" s="148"/>
      <c r="V84" s="55"/>
    </row>
    <row r="85" spans="1:22" ht="15">
      <c r="A85" s="132"/>
      <c r="B85" s="148"/>
      <c r="C85" s="132"/>
      <c r="D85" s="132"/>
      <c r="E85" s="132"/>
      <c r="F85" s="132"/>
      <c r="G85" s="132"/>
      <c r="H85" s="132"/>
      <c r="I85" s="132"/>
      <c r="J85" s="156"/>
      <c r="K85" s="132"/>
      <c r="L85" s="148"/>
      <c r="M85" s="148"/>
      <c r="N85" s="148"/>
      <c r="V85" s="55"/>
    </row>
    <row r="86" spans="1:22" ht="15">
      <c r="A86" s="132"/>
      <c r="B86" s="148"/>
      <c r="C86" s="132"/>
      <c r="D86" s="132"/>
      <c r="E86" s="132"/>
      <c r="F86" s="132"/>
      <c r="G86" s="132"/>
      <c r="H86" s="132"/>
      <c r="I86" s="132"/>
      <c r="J86" s="156"/>
      <c r="K86" s="132"/>
      <c r="L86" s="148"/>
      <c r="M86" s="148"/>
      <c r="N86" s="148"/>
      <c r="V86" s="55"/>
    </row>
    <row r="87" spans="1:22" ht="15">
      <c r="A87" s="132"/>
      <c r="B87" s="148"/>
      <c r="C87" s="132"/>
      <c r="D87" s="132"/>
      <c r="E87" s="132"/>
      <c r="F87" s="132"/>
      <c r="G87" s="132"/>
      <c r="H87" s="132"/>
      <c r="I87" s="132"/>
      <c r="J87" s="156"/>
      <c r="K87" s="132"/>
      <c r="L87" s="148"/>
      <c r="M87" s="148"/>
      <c r="N87" s="148"/>
      <c r="V87" s="55"/>
    </row>
    <row r="88" spans="1:22" ht="15">
      <c r="A88" s="132"/>
      <c r="B88" s="148"/>
      <c r="C88" s="132"/>
      <c r="D88" s="132"/>
      <c r="E88" s="132"/>
      <c r="F88" s="132"/>
      <c r="G88" s="132"/>
      <c r="H88" s="132"/>
      <c r="I88" s="132"/>
      <c r="J88" s="156"/>
      <c r="K88" s="132"/>
      <c r="L88" s="148"/>
      <c r="M88" s="148"/>
      <c r="N88" s="148"/>
      <c r="V88" s="55"/>
    </row>
    <row r="89" spans="1:22" ht="15">
      <c r="A89" s="132"/>
      <c r="B89" s="148"/>
      <c r="C89" s="132"/>
      <c r="D89" s="132"/>
      <c r="E89" s="132"/>
      <c r="F89" s="132"/>
      <c r="G89" s="132"/>
      <c r="H89" s="132"/>
      <c r="I89" s="132"/>
      <c r="J89" s="156"/>
      <c r="K89" s="132"/>
      <c r="L89" s="148"/>
      <c r="M89" s="148"/>
      <c r="N89" s="148"/>
      <c r="V89" s="55"/>
    </row>
    <row r="90" spans="1:22" ht="15">
      <c r="A90" s="132"/>
      <c r="B90" s="148"/>
      <c r="C90" s="132"/>
      <c r="D90" s="132"/>
      <c r="E90" s="132"/>
      <c r="F90" s="132"/>
      <c r="G90" s="132"/>
      <c r="H90" s="132"/>
      <c r="I90" s="132"/>
      <c r="J90" s="156"/>
      <c r="K90" s="132"/>
      <c r="L90" s="148"/>
      <c r="M90" s="148"/>
      <c r="N90" s="148"/>
      <c r="V90" s="55"/>
    </row>
    <row r="91" spans="1:22" ht="15">
      <c r="A91" s="132"/>
      <c r="B91" s="148"/>
      <c r="C91" s="132"/>
      <c r="D91" s="132"/>
      <c r="E91" s="132"/>
      <c r="F91" s="132"/>
      <c r="G91" s="132"/>
      <c r="H91" s="132"/>
      <c r="I91" s="132"/>
      <c r="J91" s="156"/>
      <c r="K91" s="132"/>
      <c r="L91" s="148"/>
      <c r="M91" s="148"/>
      <c r="N91" s="148"/>
      <c r="V91" s="55"/>
    </row>
    <row r="92" spans="1:22" ht="15">
      <c r="A92" s="132"/>
      <c r="B92" s="148"/>
      <c r="C92" s="132"/>
      <c r="D92" s="132"/>
      <c r="E92" s="132"/>
      <c r="F92" s="132"/>
      <c r="G92" s="132"/>
      <c r="H92" s="132"/>
      <c r="I92" s="132"/>
      <c r="J92" s="156"/>
      <c r="K92" s="132"/>
      <c r="L92" s="148"/>
      <c r="M92" s="148"/>
      <c r="N92" s="148"/>
      <c r="V92" s="55"/>
    </row>
    <row r="93" spans="1:22" ht="15">
      <c r="A93" s="132"/>
      <c r="B93" s="148"/>
      <c r="C93" s="132"/>
      <c r="D93" s="132"/>
      <c r="E93" s="132"/>
      <c r="F93" s="132"/>
      <c r="G93" s="132"/>
      <c r="H93" s="132"/>
      <c r="I93" s="132"/>
      <c r="J93" s="156"/>
      <c r="K93" s="132"/>
      <c r="L93" s="148"/>
      <c r="M93" s="148"/>
      <c r="N93" s="148"/>
      <c r="V93" s="55"/>
    </row>
    <row r="94" spans="1:22" ht="15">
      <c r="A94" s="132"/>
      <c r="B94" s="148"/>
      <c r="C94" s="132"/>
      <c r="D94" s="132"/>
      <c r="E94" s="132"/>
      <c r="F94" s="132"/>
      <c r="G94" s="132"/>
      <c r="H94" s="132"/>
      <c r="I94" s="132"/>
      <c r="J94" s="156"/>
      <c r="K94" s="132"/>
      <c r="L94" s="148"/>
      <c r="M94" s="148"/>
      <c r="N94" s="148"/>
      <c r="V94" s="55"/>
    </row>
    <row r="95" spans="1:22" ht="15">
      <c r="A95" s="132"/>
      <c r="B95" s="148"/>
      <c r="C95" s="132"/>
      <c r="D95" s="132"/>
      <c r="E95" s="132"/>
      <c r="F95" s="132"/>
      <c r="G95" s="132"/>
      <c r="H95" s="132"/>
      <c r="I95" s="132"/>
      <c r="J95" s="156"/>
      <c r="K95" s="132"/>
      <c r="L95" s="148"/>
      <c r="M95" s="148"/>
      <c r="N95" s="148"/>
      <c r="V95" s="55"/>
    </row>
    <row r="96" spans="1:22" ht="15">
      <c r="A96" s="132"/>
      <c r="B96" s="148"/>
      <c r="C96" s="132"/>
      <c r="D96" s="132"/>
      <c r="E96" s="132"/>
      <c r="F96" s="132"/>
      <c r="G96" s="132"/>
      <c r="H96" s="132"/>
      <c r="I96" s="132"/>
      <c r="J96" s="156"/>
      <c r="K96" s="132"/>
      <c r="L96" s="148"/>
      <c r="M96" s="148"/>
      <c r="N96" s="148"/>
      <c r="V96" s="55"/>
    </row>
    <row r="97" spans="1:22" ht="15">
      <c r="A97" s="132"/>
      <c r="B97" s="148"/>
      <c r="C97" s="132"/>
      <c r="D97" s="132"/>
      <c r="E97" s="132"/>
      <c r="F97" s="132"/>
      <c r="G97" s="132"/>
      <c r="H97" s="132"/>
      <c r="I97" s="132"/>
      <c r="J97" s="156"/>
      <c r="K97" s="132"/>
      <c r="L97" s="148"/>
      <c r="M97" s="148"/>
      <c r="N97" s="148"/>
      <c r="V97" s="55"/>
    </row>
    <row r="98" spans="1:22" ht="15">
      <c r="A98" s="132"/>
      <c r="B98" s="148"/>
      <c r="C98" s="132"/>
      <c r="D98" s="132"/>
      <c r="E98" s="132"/>
      <c r="F98" s="132"/>
      <c r="G98" s="132"/>
      <c r="H98" s="132"/>
      <c r="I98" s="132"/>
      <c r="J98" s="156"/>
      <c r="K98" s="132"/>
      <c r="L98" s="148"/>
      <c r="M98" s="148"/>
      <c r="N98" s="148"/>
      <c r="V98" s="55"/>
    </row>
    <row r="99" spans="1:22" ht="15">
      <c r="A99" s="132"/>
      <c r="B99" s="148"/>
      <c r="C99" s="132"/>
      <c r="D99" s="132"/>
      <c r="E99" s="132"/>
      <c r="F99" s="132"/>
      <c r="G99" s="132"/>
      <c r="H99" s="132"/>
      <c r="I99" s="132"/>
      <c r="J99" s="156"/>
      <c r="K99" s="132"/>
      <c r="L99" s="148"/>
      <c r="M99" s="148"/>
      <c r="N99" s="148"/>
      <c r="V99" s="55"/>
    </row>
    <row r="100" spans="1:22" ht="15">
      <c r="A100" s="132"/>
      <c r="B100" s="148"/>
      <c r="C100" s="132"/>
      <c r="D100" s="132"/>
      <c r="E100" s="132"/>
      <c r="F100" s="132"/>
      <c r="G100" s="132"/>
      <c r="H100" s="132"/>
      <c r="I100" s="132"/>
      <c r="J100" s="156"/>
      <c r="K100" s="132"/>
      <c r="L100" s="148"/>
      <c r="M100" s="148"/>
      <c r="N100" s="148"/>
      <c r="V100" s="55"/>
    </row>
    <row r="101" spans="1:22" ht="15">
      <c r="A101" s="132"/>
      <c r="B101" s="148"/>
      <c r="C101" s="132"/>
      <c r="D101" s="132"/>
      <c r="E101" s="132"/>
      <c r="F101" s="132"/>
      <c r="G101" s="132"/>
      <c r="H101" s="132"/>
      <c r="I101" s="132"/>
      <c r="J101" s="156"/>
      <c r="K101" s="132"/>
      <c r="L101" s="148"/>
      <c r="M101" s="148"/>
      <c r="N101" s="148"/>
      <c r="V101" s="55"/>
    </row>
    <row r="102" spans="1:22" ht="15">
      <c r="A102" s="132"/>
      <c r="B102" s="148"/>
      <c r="C102" s="132"/>
      <c r="D102" s="132"/>
      <c r="E102" s="132"/>
      <c r="F102" s="132"/>
      <c r="G102" s="132"/>
      <c r="H102" s="132"/>
      <c r="I102" s="132"/>
      <c r="J102" s="156"/>
      <c r="K102" s="132"/>
      <c r="L102" s="148"/>
      <c r="M102" s="148"/>
      <c r="N102" s="148"/>
      <c r="V102" s="55"/>
    </row>
    <row r="103" spans="1:22" ht="15">
      <c r="A103" s="132"/>
      <c r="B103" s="148"/>
      <c r="C103" s="132"/>
      <c r="D103" s="132"/>
      <c r="E103" s="132"/>
      <c r="F103" s="132"/>
      <c r="G103" s="132"/>
      <c r="H103" s="132"/>
      <c r="I103" s="132"/>
      <c r="J103" s="156"/>
      <c r="K103" s="132"/>
      <c r="L103" s="148"/>
      <c r="M103" s="148"/>
      <c r="N103" s="148"/>
      <c r="V103" s="55"/>
    </row>
    <row r="104" spans="1:22" ht="15">
      <c r="A104" s="132"/>
      <c r="B104" s="148"/>
      <c r="C104" s="132"/>
      <c r="D104" s="132"/>
      <c r="E104" s="132"/>
      <c r="F104" s="132"/>
      <c r="G104" s="132"/>
      <c r="H104" s="132"/>
      <c r="I104" s="132"/>
      <c r="J104" s="156"/>
      <c r="K104" s="132"/>
      <c r="L104" s="148"/>
      <c r="M104" s="148"/>
      <c r="N104" s="148"/>
      <c r="V104" s="55"/>
    </row>
    <row r="105" spans="1:22" ht="15">
      <c r="A105" s="132"/>
      <c r="B105" s="148"/>
      <c r="C105" s="132"/>
      <c r="D105" s="132"/>
      <c r="E105" s="132"/>
      <c r="F105" s="132"/>
      <c r="G105" s="132"/>
      <c r="H105" s="132"/>
      <c r="I105" s="132"/>
      <c r="J105" s="156"/>
      <c r="K105" s="132"/>
      <c r="L105" s="148"/>
      <c r="M105" s="148"/>
      <c r="N105" s="148"/>
      <c r="V105" s="55"/>
    </row>
    <row r="106" spans="1:22" ht="15">
      <c r="A106" s="132"/>
      <c r="B106" s="148"/>
      <c r="C106" s="132"/>
      <c r="D106" s="132"/>
      <c r="E106" s="132"/>
      <c r="F106" s="132"/>
      <c r="G106" s="132"/>
      <c r="H106" s="132"/>
      <c r="I106" s="132"/>
      <c r="J106" s="156"/>
      <c r="K106" s="132"/>
      <c r="L106" s="148"/>
      <c r="M106" s="148"/>
      <c r="N106" s="148"/>
      <c r="V106" s="55"/>
    </row>
    <row r="107" spans="1:22" ht="15">
      <c r="A107" s="132"/>
      <c r="B107" s="148"/>
      <c r="C107" s="132"/>
      <c r="D107" s="132"/>
      <c r="E107" s="132"/>
      <c r="F107" s="132"/>
      <c r="G107" s="132"/>
      <c r="H107" s="132"/>
      <c r="I107" s="132"/>
      <c r="J107" s="156"/>
      <c r="K107" s="132"/>
      <c r="L107" s="148"/>
      <c r="M107" s="148"/>
      <c r="N107" s="148"/>
      <c r="V107" s="55"/>
    </row>
    <row r="108" spans="1:22" ht="15">
      <c r="A108" s="132"/>
      <c r="B108" s="148"/>
      <c r="C108" s="132"/>
      <c r="D108" s="132"/>
      <c r="E108" s="132"/>
      <c r="F108" s="132"/>
      <c r="G108" s="132"/>
      <c r="H108" s="132"/>
      <c r="I108" s="132"/>
      <c r="J108" s="156"/>
      <c r="K108" s="132"/>
      <c r="L108" s="148"/>
      <c r="M108" s="148"/>
      <c r="N108" s="148"/>
      <c r="V108" s="55"/>
    </row>
    <row r="109" spans="1:22" ht="15">
      <c r="A109" s="132"/>
      <c r="B109" s="148"/>
      <c r="C109" s="132"/>
      <c r="D109" s="132"/>
      <c r="E109" s="132"/>
      <c r="F109" s="132"/>
      <c r="G109" s="132"/>
      <c r="H109" s="132"/>
      <c r="I109" s="132"/>
      <c r="J109" s="156"/>
      <c r="K109" s="132"/>
      <c r="L109" s="148"/>
      <c r="M109" s="148"/>
      <c r="N109" s="148"/>
      <c r="V109" s="55"/>
    </row>
    <row r="110" spans="1:22" ht="15">
      <c r="A110" s="132"/>
      <c r="B110" s="148"/>
      <c r="C110" s="132"/>
      <c r="D110" s="132"/>
      <c r="E110" s="132"/>
      <c r="F110" s="132"/>
      <c r="G110" s="132"/>
      <c r="H110" s="132"/>
      <c r="I110" s="132"/>
      <c r="J110" s="156"/>
      <c r="K110" s="132"/>
      <c r="L110" s="148"/>
      <c r="M110" s="148"/>
      <c r="N110" s="148"/>
      <c r="V110" s="55"/>
    </row>
    <row r="111" spans="1:22" ht="15">
      <c r="A111" s="132"/>
      <c r="B111" s="148"/>
      <c r="C111" s="132"/>
      <c r="D111" s="132"/>
      <c r="E111" s="132"/>
      <c r="F111" s="132"/>
      <c r="G111" s="132"/>
      <c r="H111" s="132"/>
      <c r="I111" s="132"/>
      <c r="J111" s="156"/>
      <c r="K111" s="132"/>
      <c r="L111" s="148"/>
      <c r="M111" s="148"/>
      <c r="N111" s="148"/>
      <c r="V111" s="55"/>
    </row>
    <row r="112" spans="1:22" ht="15">
      <c r="A112" s="132"/>
      <c r="B112" s="148"/>
      <c r="C112" s="132"/>
      <c r="D112" s="132"/>
      <c r="E112" s="132"/>
      <c r="F112" s="132"/>
      <c r="G112" s="132"/>
      <c r="H112" s="132"/>
      <c r="I112" s="132"/>
      <c r="J112" s="156"/>
      <c r="K112" s="132"/>
      <c r="L112" s="148"/>
      <c r="M112" s="148"/>
      <c r="N112" s="148"/>
      <c r="V112" s="55"/>
    </row>
    <row r="113" spans="1:22" ht="15">
      <c r="A113" s="132"/>
      <c r="B113" s="148"/>
      <c r="C113" s="132"/>
      <c r="D113" s="132"/>
      <c r="E113" s="132"/>
      <c r="F113" s="132"/>
      <c r="G113" s="132"/>
      <c r="H113" s="132"/>
      <c r="I113" s="132"/>
      <c r="J113" s="156"/>
      <c r="K113" s="132"/>
      <c r="L113" s="148"/>
      <c r="M113" s="148"/>
      <c r="N113" s="148"/>
      <c r="V113" s="55"/>
    </row>
    <row r="114" spans="1:22" ht="15">
      <c r="A114" s="132"/>
      <c r="B114" s="148"/>
      <c r="C114" s="132"/>
      <c r="D114" s="132"/>
      <c r="E114" s="132"/>
      <c r="F114" s="132"/>
      <c r="G114" s="132"/>
      <c r="H114" s="132"/>
      <c r="I114" s="132"/>
      <c r="J114" s="156"/>
      <c r="K114" s="132"/>
      <c r="L114" s="148"/>
      <c r="M114" s="148"/>
      <c r="N114" s="148"/>
      <c r="V114" s="55"/>
    </row>
    <row r="115" spans="1:22" ht="15">
      <c r="A115" s="132"/>
      <c r="B115" s="148"/>
      <c r="C115" s="132"/>
      <c r="D115" s="132"/>
      <c r="E115" s="132"/>
      <c r="F115" s="132"/>
      <c r="G115" s="132"/>
      <c r="H115" s="132"/>
      <c r="I115" s="132"/>
      <c r="J115" s="156"/>
      <c r="K115" s="132"/>
      <c r="L115" s="148"/>
      <c r="M115" s="148"/>
      <c r="N115" s="148"/>
      <c r="V115" s="55"/>
    </row>
    <row r="116" spans="1:22" ht="15">
      <c r="A116" s="132"/>
      <c r="B116" s="148"/>
      <c r="C116" s="132"/>
      <c r="D116" s="132"/>
      <c r="E116" s="132"/>
      <c r="F116" s="132"/>
      <c r="G116" s="132"/>
      <c r="H116" s="132"/>
      <c r="I116" s="132"/>
      <c r="J116" s="156"/>
      <c r="K116" s="132"/>
      <c r="L116" s="148"/>
      <c r="M116" s="148"/>
      <c r="N116" s="148"/>
      <c r="V116" s="55"/>
    </row>
    <row r="117" spans="1:22" ht="15">
      <c r="A117" s="132"/>
      <c r="B117" s="148"/>
      <c r="C117" s="132"/>
      <c r="D117" s="132"/>
      <c r="E117" s="132"/>
      <c r="F117" s="132"/>
      <c r="G117" s="132"/>
      <c r="H117" s="132"/>
      <c r="I117" s="132"/>
      <c r="J117" s="156"/>
      <c r="K117" s="132"/>
      <c r="L117" s="148"/>
      <c r="M117" s="148"/>
      <c r="N117" s="148"/>
      <c r="V117" s="55"/>
    </row>
    <row r="118" spans="1:22" ht="15">
      <c r="A118" s="132"/>
      <c r="B118" s="148"/>
      <c r="C118" s="132"/>
      <c r="D118" s="132"/>
      <c r="E118" s="132"/>
      <c r="F118" s="132"/>
      <c r="G118" s="132"/>
      <c r="H118" s="132"/>
      <c r="I118" s="132"/>
      <c r="J118" s="156"/>
      <c r="K118" s="132"/>
      <c r="L118" s="148"/>
      <c r="M118" s="148"/>
      <c r="N118" s="148"/>
      <c r="V118" s="55"/>
    </row>
    <row r="119" spans="1:22" ht="15">
      <c r="A119" s="132"/>
      <c r="B119" s="148"/>
      <c r="C119" s="132"/>
      <c r="D119" s="132"/>
      <c r="E119" s="132"/>
      <c r="F119" s="132"/>
      <c r="G119" s="132"/>
      <c r="H119" s="132"/>
      <c r="I119" s="132"/>
      <c r="J119" s="156"/>
      <c r="K119" s="132"/>
      <c r="L119" s="148"/>
      <c r="M119" s="148"/>
      <c r="N119" s="148"/>
      <c r="V119" s="55"/>
    </row>
    <row r="120" spans="1:22" ht="15">
      <c r="A120" s="132"/>
      <c r="B120" s="148"/>
      <c r="C120" s="132"/>
      <c r="D120" s="132"/>
      <c r="E120" s="132"/>
      <c r="F120" s="132"/>
      <c r="G120" s="132"/>
      <c r="H120" s="132"/>
      <c r="I120" s="132"/>
      <c r="J120" s="156"/>
      <c r="K120" s="132"/>
      <c r="L120" s="148"/>
      <c r="M120" s="148"/>
      <c r="N120" s="148"/>
      <c r="V120" s="55"/>
    </row>
    <row r="121" spans="1:22" ht="15">
      <c r="A121" s="132"/>
      <c r="B121" s="148"/>
      <c r="C121" s="132"/>
      <c r="D121" s="132"/>
      <c r="E121" s="132"/>
      <c r="F121" s="132"/>
      <c r="G121" s="132"/>
      <c r="H121" s="132"/>
      <c r="I121" s="132"/>
      <c r="J121" s="156"/>
      <c r="K121" s="132"/>
      <c r="L121" s="148"/>
      <c r="M121" s="148"/>
      <c r="N121" s="148"/>
      <c r="V121" s="55"/>
    </row>
    <row r="122" spans="1:22" ht="15">
      <c r="A122" s="132"/>
      <c r="B122" s="148"/>
      <c r="C122" s="132"/>
      <c r="D122" s="132"/>
      <c r="E122" s="132"/>
      <c r="F122" s="132"/>
      <c r="G122" s="132"/>
      <c r="H122" s="132"/>
      <c r="I122" s="132"/>
      <c r="J122" s="156"/>
      <c r="K122" s="132"/>
      <c r="L122" s="148"/>
      <c r="M122" s="148"/>
      <c r="N122" s="148"/>
      <c r="V122" s="55"/>
    </row>
    <row r="123" spans="1:22" ht="15">
      <c r="A123" s="132"/>
      <c r="B123" s="148"/>
      <c r="C123" s="132"/>
      <c r="D123" s="132"/>
      <c r="E123" s="132"/>
      <c r="F123" s="132"/>
      <c r="G123" s="132"/>
      <c r="H123" s="132"/>
      <c r="I123" s="132"/>
      <c r="J123" s="156"/>
      <c r="K123" s="132"/>
      <c r="L123" s="148"/>
      <c r="M123" s="148"/>
      <c r="N123" s="148"/>
      <c r="V123" s="55"/>
    </row>
    <row r="124" spans="1:22" ht="15">
      <c r="A124" s="132"/>
      <c r="B124" s="148"/>
      <c r="C124" s="132"/>
      <c r="D124" s="132"/>
      <c r="E124" s="132"/>
      <c r="F124" s="132"/>
      <c r="G124" s="132"/>
      <c r="H124" s="132"/>
      <c r="I124" s="132"/>
      <c r="J124" s="156"/>
      <c r="K124" s="132"/>
      <c r="L124" s="148"/>
      <c r="M124" s="148"/>
      <c r="N124" s="148"/>
      <c r="V124" s="55"/>
    </row>
    <row r="125" spans="1:22" ht="15">
      <c r="A125" s="132"/>
      <c r="B125" s="148"/>
      <c r="C125" s="132"/>
      <c r="D125" s="132"/>
      <c r="E125" s="132"/>
      <c r="F125" s="132"/>
      <c r="G125" s="132"/>
      <c r="H125" s="132"/>
      <c r="I125" s="132"/>
      <c r="J125" s="156"/>
      <c r="K125" s="132"/>
      <c r="L125" s="148"/>
      <c r="M125" s="148"/>
      <c r="N125" s="148"/>
      <c r="V125" s="55"/>
    </row>
    <row r="126" spans="1:22" ht="15">
      <c r="A126" s="132"/>
      <c r="B126" s="148"/>
      <c r="C126" s="132"/>
      <c r="D126" s="132"/>
      <c r="E126" s="132"/>
      <c r="F126" s="132"/>
      <c r="G126" s="132"/>
      <c r="H126" s="132"/>
      <c r="I126" s="132"/>
      <c r="J126" s="156"/>
      <c r="K126" s="132"/>
      <c r="L126" s="148"/>
      <c r="M126" s="148"/>
      <c r="N126" s="148"/>
      <c r="V126" s="55"/>
    </row>
    <row r="127" spans="1:22" ht="15">
      <c r="A127" s="132"/>
      <c r="B127" s="148"/>
      <c r="C127" s="132"/>
      <c r="D127" s="132"/>
      <c r="E127" s="132"/>
      <c r="F127" s="132"/>
      <c r="G127" s="132"/>
      <c r="H127" s="132"/>
      <c r="I127" s="132"/>
      <c r="J127" s="156"/>
      <c r="K127" s="132"/>
      <c r="L127" s="148"/>
      <c r="M127" s="148"/>
      <c r="N127" s="148"/>
      <c r="V127" s="55"/>
    </row>
    <row r="128" spans="1:22" ht="15">
      <c r="A128" s="132"/>
      <c r="B128" s="148"/>
      <c r="C128" s="132"/>
      <c r="D128" s="132"/>
      <c r="E128" s="132"/>
      <c r="F128" s="132"/>
      <c r="G128" s="132"/>
      <c r="H128" s="132"/>
      <c r="I128" s="132"/>
      <c r="J128" s="156"/>
      <c r="K128" s="132"/>
      <c r="L128" s="148"/>
      <c r="M128" s="148"/>
      <c r="N128" s="148"/>
      <c r="V128" s="55"/>
    </row>
    <row r="129" spans="1:22" ht="15">
      <c r="A129" s="132"/>
      <c r="B129" s="148"/>
      <c r="C129" s="132"/>
      <c r="D129" s="132"/>
      <c r="E129" s="132"/>
      <c r="F129" s="132"/>
      <c r="G129" s="132"/>
      <c r="H129" s="132"/>
      <c r="I129" s="132"/>
      <c r="J129" s="156"/>
      <c r="K129" s="132"/>
      <c r="L129" s="148"/>
      <c r="M129" s="148"/>
      <c r="N129" s="148"/>
      <c r="V129" s="55"/>
    </row>
    <row r="130" spans="1:22" ht="15">
      <c r="A130" s="132"/>
      <c r="B130" s="148"/>
      <c r="C130" s="132"/>
      <c r="D130" s="132"/>
      <c r="E130" s="132"/>
      <c r="F130" s="132"/>
      <c r="G130" s="132"/>
      <c r="H130" s="132"/>
      <c r="I130" s="132"/>
      <c r="J130" s="156"/>
      <c r="K130" s="132"/>
      <c r="L130" s="148"/>
      <c r="M130" s="148"/>
      <c r="N130" s="148"/>
      <c r="V130" s="55"/>
    </row>
    <row r="131" spans="1:22" ht="15">
      <c r="A131" s="132"/>
      <c r="B131" s="148"/>
      <c r="C131" s="132"/>
      <c r="D131" s="132"/>
      <c r="E131" s="132"/>
      <c r="F131" s="132"/>
      <c r="G131" s="132"/>
      <c r="H131" s="132"/>
      <c r="I131" s="132"/>
      <c r="J131" s="156"/>
      <c r="K131" s="132"/>
      <c r="L131" s="148"/>
      <c r="M131" s="148"/>
      <c r="N131" s="148"/>
      <c r="V131" s="55"/>
    </row>
    <row r="132" spans="1:22" ht="15">
      <c r="A132" s="132"/>
      <c r="B132" s="148"/>
      <c r="C132" s="132"/>
      <c r="D132" s="132"/>
      <c r="E132" s="132"/>
      <c r="F132" s="132"/>
      <c r="G132" s="132"/>
      <c r="H132" s="132"/>
      <c r="I132" s="132"/>
      <c r="J132" s="156"/>
      <c r="K132" s="132"/>
      <c r="L132" s="148"/>
      <c r="M132" s="148"/>
      <c r="N132" s="148"/>
      <c r="V132" s="55"/>
    </row>
    <row r="133" spans="1:22" ht="15">
      <c r="A133" s="132"/>
      <c r="B133" s="148"/>
      <c r="C133" s="132"/>
      <c r="D133" s="132"/>
      <c r="E133" s="132"/>
      <c r="F133" s="132"/>
      <c r="G133" s="132"/>
      <c r="H133" s="132"/>
      <c r="I133" s="132"/>
      <c r="J133" s="156"/>
      <c r="K133" s="132"/>
      <c r="L133" s="148"/>
      <c r="M133" s="148"/>
      <c r="N133" s="148"/>
      <c r="V133" s="55"/>
    </row>
    <row r="134" spans="1:22" ht="15">
      <c r="A134" s="132"/>
      <c r="B134" s="148"/>
      <c r="C134" s="132"/>
      <c r="D134" s="132"/>
      <c r="E134" s="132"/>
      <c r="F134" s="132"/>
      <c r="G134" s="132"/>
      <c r="H134" s="132"/>
      <c r="I134" s="132"/>
      <c r="J134" s="156"/>
      <c r="K134" s="132"/>
      <c r="L134" s="148"/>
      <c r="M134" s="148"/>
      <c r="N134" s="148"/>
      <c r="V134" s="55"/>
    </row>
    <row r="135" spans="1:22" ht="15">
      <c r="A135" s="132"/>
      <c r="B135" s="148"/>
      <c r="C135" s="132"/>
      <c r="D135" s="132"/>
      <c r="E135" s="132"/>
      <c r="F135" s="132"/>
      <c r="G135" s="132"/>
      <c r="H135" s="132"/>
      <c r="I135" s="132"/>
      <c r="J135" s="156"/>
      <c r="K135" s="132"/>
      <c r="L135" s="148"/>
      <c r="M135" s="148"/>
      <c r="N135" s="148"/>
      <c r="V135" s="55"/>
    </row>
    <row r="136" spans="1:22" ht="15">
      <c r="A136" s="132"/>
      <c r="B136" s="148"/>
      <c r="C136" s="132"/>
      <c r="D136" s="132"/>
      <c r="E136" s="132"/>
      <c r="F136" s="132"/>
      <c r="G136" s="132"/>
      <c r="H136" s="132"/>
      <c r="I136" s="132"/>
      <c r="J136" s="156"/>
      <c r="K136" s="132"/>
      <c r="L136" s="148"/>
      <c r="M136" s="148"/>
      <c r="N136" s="148"/>
      <c r="V136" s="55"/>
    </row>
    <row r="137" spans="1:22" ht="15">
      <c r="A137" s="132"/>
      <c r="B137" s="148"/>
      <c r="C137" s="132"/>
      <c r="D137" s="132"/>
      <c r="E137" s="132"/>
      <c r="F137" s="132"/>
      <c r="G137" s="132"/>
      <c r="H137" s="132"/>
      <c r="I137" s="132"/>
      <c r="J137" s="156"/>
      <c r="K137" s="132"/>
      <c r="L137" s="148"/>
      <c r="M137" s="148"/>
      <c r="N137" s="148"/>
      <c r="V137" s="55"/>
    </row>
    <row r="138" spans="1:22" ht="15">
      <c r="A138" s="132"/>
      <c r="B138" s="148"/>
      <c r="C138" s="132"/>
      <c r="D138" s="132"/>
      <c r="E138" s="132"/>
      <c r="F138" s="132"/>
      <c r="G138" s="132"/>
      <c r="H138" s="132"/>
      <c r="I138" s="132"/>
      <c r="J138" s="156"/>
      <c r="K138" s="132"/>
      <c r="L138" s="148"/>
      <c r="M138" s="148"/>
      <c r="N138" s="148"/>
      <c r="V138" s="55"/>
    </row>
    <row r="139" spans="1:22" ht="15">
      <c r="A139" s="132"/>
      <c r="B139" s="148"/>
      <c r="C139" s="132"/>
      <c r="D139" s="132"/>
      <c r="E139" s="132"/>
      <c r="F139" s="132"/>
      <c r="G139" s="132"/>
      <c r="H139" s="132"/>
      <c r="I139" s="132"/>
      <c r="J139" s="156"/>
      <c r="K139" s="132"/>
      <c r="L139" s="148"/>
      <c r="M139" s="148"/>
      <c r="N139" s="148"/>
      <c r="V139" s="55"/>
    </row>
    <row r="140" spans="1:22" ht="15">
      <c r="A140" s="132"/>
      <c r="B140" s="148"/>
      <c r="C140" s="132"/>
      <c r="D140" s="132"/>
      <c r="E140" s="132"/>
      <c r="F140" s="132"/>
      <c r="G140" s="132"/>
      <c r="H140" s="132"/>
      <c r="I140" s="132"/>
      <c r="J140" s="156"/>
      <c r="K140" s="132"/>
      <c r="L140" s="148"/>
      <c r="M140" s="148"/>
      <c r="N140" s="148"/>
      <c r="V140" s="55"/>
    </row>
    <row r="141" spans="1:22" ht="15">
      <c r="A141" s="132"/>
      <c r="B141" s="148"/>
      <c r="C141" s="132"/>
      <c r="D141" s="132"/>
      <c r="E141" s="132"/>
      <c r="F141" s="132"/>
      <c r="G141" s="132"/>
      <c r="H141" s="132"/>
      <c r="I141" s="132"/>
      <c r="J141" s="156"/>
      <c r="K141" s="132"/>
      <c r="L141" s="148"/>
      <c r="M141" s="148"/>
      <c r="N141" s="148"/>
      <c r="V141" s="55"/>
    </row>
    <row r="142" spans="1:22" ht="15">
      <c r="A142" s="132"/>
      <c r="B142" s="148"/>
      <c r="C142" s="132"/>
      <c r="D142" s="132"/>
      <c r="E142" s="132"/>
      <c r="F142" s="132"/>
      <c r="G142" s="132"/>
      <c r="H142" s="132"/>
      <c r="I142" s="132"/>
      <c r="J142" s="156"/>
      <c r="K142" s="132"/>
      <c r="L142" s="148"/>
      <c r="M142" s="148"/>
      <c r="N142" s="148"/>
      <c r="V142" s="55"/>
    </row>
    <row r="143" spans="1:22" ht="15">
      <c r="A143" s="132"/>
      <c r="B143" s="148"/>
      <c r="C143" s="132"/>
      <c r="D143" s="132"/>
      <c r="E143" s="132"/>
      <c r="F143" s="132"/>
      <c r="G143" s="132"/>
      <c r="H143" s="132"/>
      <c r="I143" s="132"/>
      <c r="J143" s="156"/>
      <c r="K143" s="132"/>
      <c r="L143" s="148"/>
      <c r="M143" s="148"/>
      <c r="N143" s="148"/>
      <c r="V143" s="55"/>
    </row>
    <row r="144" spans="1:22" ht="15">
      <c r="A144" s="132"/>
      <c r="B144" s="148"/>
      <c r="C144" s="132"/>
      <c r="D144" s="132"/>
      <c r="E144" s="132"/>
      <c r="F144" s="132"/>
      <c r="G144" s="132"/>
      <c r="H144" s="132"/>
      <c r="I144" s="132"/>
      <c r="J144" s="156"/>
      <c r="K144" s="132"/>
      <c r="L144" s="148"/>
      <c r="M144" s="148"/>
      <c r="N144" s="148"/>
      <c r="V144" s="55"/>
    </row>
    <row r="145" spans="1:22" ht="15">
      <c r="A145" s="132"/>
      <c r="B145" s="148"/>
      <c r="C145" s="132"/>
      <c r="D145" s="132"/>
      <c r="E145" s="132"/>
      <c r="F145" s="132"/>
      <c r="G145" s="132"/>
      <c r="H145" s="132"/>
      <c r="I145" s="132"/>
      <c r="J145" s="156"/>
      <c r="K145" s="132"/>
      <c r="L145" s="148"/>
      <c r="M145" s="148"/>
      <c r="N145" s="148"/>
      <c r="V145" s="55"/>
    </row>
    <row r="146" spans="1:22" ht="15">
      <c r="A146" s="132"/>
      <c r="B146" s="148"/>
      <c r="C146" s="132"/>
      <c r="D146" s="132"/>
      <c r="E146" s="132"/>
      <c r="F146" s="132"/>
      <c r="G146" s="132"/>
      <c r="H146" s="132"/>
      <c r="I146" s="132"/>
      <c r="J146" s="156"/>
      <c r="K146" s="132"/>
      <c r="L146" s="148"/>
      <c r="M146" s="148"/>
      <c r="N146" s="148"/>
      <c r="V146" s="55"/>
    </row>
    <row r="147" spans="1:22" ht="15">
      <c r="A147" s="132"/>
      <c r="B147" s="148"/>
      <c r="C147" s="132"/>
      <c r="D147" s="132"/>
      <c r="E147" s="132"/>
      <c r="F147" s="132"/>
      <c r="G147" s="132"/>
      <c r="H147" s="132"/>
      <c r="I147" s="132"/>
      <c r="J147" s="156"/>
      <c r="K147" s="132"/>
      <c r="L147" s="148"/>
      <c r="M147" s="148"/>
      <c r="N147" s="148"/>
      <c r="V147" s="55"/>
    </row>
    <row r="148" spans="1:22" ht="15">
      <c r="A148" s="132"/>
      <c r="B148" s="148"/>
      <c r="C148" s="132"/>
      <c r="D148" s="132"/>
      <c r="E148" s="132"/>
      <c r="F148" s="132"/>
      <c r="G148" s="132"/>
      <c r="H148" s="132"/>
      <c r="I148" s="132"/>
      <c r="J148" s="156"/>
      <c r="K148" s="132"/>
      <c r="L148" s="148"/>
      <c r="M148" s="148"/>
      <c r="N148" s="148"/>
      <c r="V148" s="55"/>
    </row>
    <row r="149" spans="1:22" ht="15">
      <c r="A149" s="132"/>
      <c r="B149" s="148"/>
      <c r="C149" s="132"/>
      <c r="D149" s="132"/>
      <c r="E149" s="132"/>
      <c r="F149" s="132"/>
      <c r="G149" s="132"/>
      <c r="H149" s="132"/>
      <c r="I149" s="132"/>
      <c r="J149" s="156"/>
      <c r="K149" s="132"/>
      <c r="L149" s="148"/>
      <c r="M149" s="148"/>
      <c r="N149" s="148"/>
      <c r="V149" s="55"/>
    </row>
    <row r="150" spans="1:22" ht="15">
      <c r="A150" s="132"/>
      <c r="B150" s="148"/>
      <c r="C150" s="132"/>
      <c r="D150" s="132"/>
      <c r="E150" s="132"/>
      <c r="F150" s="132"/>
      <c r="G150" s="132"/>
      <c r="H150" s="132"/>
      <c r="I150" s="132"/>
      <c r="J150" s="156"/>
      <c r="K150" s="132"/>
      <c r="L150" s="148"/>
      <c r="M150" s="148"/>
      <c r="N150" s="148"/>
      <c r="V150" s="55"/>
    </row>
    <row r="151" spans="1:22" ht="15">
      <c r="A151" s="132"/>
      <c r="B151" s="148"/>
      <c r="C151" s="132"/>
      <c r="D151" s="132"/>
      <c r="E151" s="132"/>
      <c r="F151" s="132"/>
      <c r="G151" s="132"/>
      <c r="H151" s="132"/>
      <c r="I151" s="132"/>
      <c r="J151" s="156"/>
      <c r="K151" s="132"/>
      <c r="L151" s="148"/>
      <c r="M151" s="148"/>
      <c r="N151" s="148"/>
      <c r="V151" s="55"/>
    </row>
    <row r="152" spans="1:22" ht="15">
      <c r="A152" s="132"/>
      <c r="B152" s="148"/>
      <c r="C152" s="132"/>
      <c r="D152" s="132"/>
      <c r="E152" s="132"/>
      <c r="F152" s="132"/>
      <c r="G152" s="132"/>
      <c r="H152" s="132"/>
      <c r="I152" s="132"/>
      <c r="J152" s="156"/>
      <c r="K152" s="132"/>
      <c r="L152" s="148"/>
      <c r="M152" s="148"/>
      <c r="N152" s="148"/>
      <c r="V152" s="55"/>
    </row>
    <row r="153" spans="1:22" ht="15">
      <c r="A153" s="132"/>
      <c r="B153" s="148"/>
      <c r="C153" s="132"/>
      <c r="D153" s="132"/>
      <c r="E153" s="132"/>
      <c r="F153" s="132"/>
      <c r="G153" s="132"/>
      <c r="H153" s="132"/>
      <c r="I153" s="132"/>
      <c r="J153" s="156"/>
      <c r="K153" s="132"/>
      <c r="L153" s="148"/>
      <c r="M153" s="148"/>
      <c r="N153" s="148"/>
      <c r="V153" s="55"/>
    </row>
    <row r="154" spans="1:22" ht="15">
      <c r="A154" s="132"/>
      <c r="B154" s="148"/>
      <c r="C154" s="132"/>
      <c r="D154" s="132"/>
      <c r="E154" s="132"/>
      <c r="F154" s="132"/>
      <c r="G154" s="132"/>
      <c r="H154" s="132"/>
      <c r="I154" s="132"/>
      <c r="J154" s="156"/>
      <c r="K154" s="132"/>
      <c r="L154" s="148"/>
      <c r="M154" s="148"/>
      <c r="N154" s="148"/>
      <c r="V154" s="55"/>
    </row>
    <row r="155" spans="1:22" ht="15">
      <c r="A155" s="132"/>
      <c r="B155" s="148"/>
      <c r="C155" s="132"/>
      <c r="D155" s="132"/>
      <c r="E155" s="132"/>
      <c r="F155" s="132"/>
      <c r="G155" s="132"/>
      <c r="H155" s="132"/>
      <c r="I155" s="132"/>
      <c r="J155" s="156"/>
      <c r="K155" s="132"/>
      <c r="L155" s="148"/>
      <c r="M155" s="148"/>
      <c r="N155" s="148"/>
      <c r="V155" s="55"/>
    </row>
    <row r="156" spans="1:22">
      <c r="V156" s="55"/>
    </row>
    <row r="157" spans="1:22">
      <c r="V157" s="55"/>
    </row>
    <row r="158" spans="1:22">
      <c r="V158" s="55"/>
    </row>
    <row r="159" spans="1:22">
      <c r="V159" s="55"/>
    </row>
    <row r="160" spans="1:22">
      <c r="V160" s="55"/>
    </row>
    <row r="161" spans="22:22">
      <c r="V161" s="55"/>
    </row>
    <row r="162" spans="22:22">
      <c r="V162" s="55"/>
    </row>
    <row r="163" spans="22:22">
      <c r="V163" s="55"/>
    </row>
    <row r="164" spans="22:22">
      <c r="V164" s="55"/>
    </row>
    <row r="165" spans="22:22">
      <c r="V165" s="55"/>
    </row>
    <row r="166" spans="22:22">
      <c r="V166" s="55"/>
    </row>
    <row r="167" spans="22:22">
      <c r="V167" s="55"/>
    </row>
    <row r="168" spans="22:22">
      <c r="V168" s="55"/>
    </row>
    <row r="169" spans="22:22">
      <c r="V169" s="55"/>
    </row>
    <row r="170" spans="22:22">
      <c r="V170" s="55"/>
    </row>
    <row r="171" spans="22:22">
      <c r="V171" s="55"/>
    </row>
    <row r="172" spans="22:22">
      <c r="V172" s="55"/>
    </row>
    <row r="173" spans="22:22">
      <c r="V173" s="55"/>
    </row>
    <row r="174" spans="22:22">
      <c r="V174" s="55"/>
    </row>
    <row r="175" spans="22:22">
      <c r="V175" s="55"/>
    </row>
    <row r="176" spans="22:22">
      <c r="V176" s="55"/>
    </row>
    <row r="177" spans="22:22">
      <c r="V177" s="55"/>
    </row>
    <row r="178" spans="22:22">
      <c r="V178" s="55"/>
    </row>
    <row r="179" spans="22:22">
      <c r="V179" s="55"/>
    </row>
    <row r="180" spans="22:22">
      <c r="V180" s="55"/>
    </row>
    <row r="181" spans="22:22">
      <c r="V181" s="55"/>
    </row>
    <row r="182" spans="22:22">
      <c r="V182" s="55"/>
    </row>
    <row r="183" spans="22:22">
      <c r="V183" s="55"/>
    </row>
    <row r="184" spans="22:22">
      <c r="V184" s="55"/>
    </row>
    <row r="185" spans="22:22">
      <c r="V185" s="55"/>
    </row>
    <row r="186" spans="22:22">
      <c r="V186" s="55"/>
    </row>
    <row r="187" spans="22:22">
      <c r="V187" s="55"/>
    </row>
    <row r="188" spans="22:22">
      <c r="V188" s="55"/>
    </row>
    <row r="189" spans="22:22">
      <c r="V189" s="55"/>
    </row>
    <row r="190" spans="22:22">
      <c r="V190" s="55"/>
    </row>
    <row r="191" spans="22:22">
      <c r="V191" s="55"/>
    </row>
    <row r="192" spans="22:22">
      <c r="V192" s="55"/>
    </row>
    <row r="193" spans="22:22">
      <c r="V193" s="55"/>
    </row>
    <row r="194" spans="22:22">
      <c r="V194" s="55"/>
    </row>
    <row r="195" spans="22:22">
      <c r="V195" s="55"/>
    </row>
    <row r="196" spans="22:22">
      <c r="V196" s="55"/>
    </row>
    <row r="197" spans="22:22">
      <c r="V197" s="55"/>
    </row>
    <row r="198" spans="22:22">
      <c r="V198" s="55"/>
    </row>
    <row r="199" spans="22:22">
      <c r="V199" s="55"/>
    </row>
    <row r="200" spans="22:22">
      <c r="V200" s="55"/>
    </row>
    <row r="201" spans="22:22">
      <c r="V201" s="55"/>
    </row>
    <row r="202" spans="22:22">
      <c r="V202" s="55"/>
    </row>
    <row r="203" spans="22:22">
      <c r="V203" s="55"/>
    </row>
    <row r="204" spans="22:22">
      <c r="V204" s="55"/>
    </row>
    <row r="205" spans="22:22">
      <c r="V205" s="55"/>
    </row>
    <row r="206" spans="22:22">
      <c r="V206" s="55"/>
    </row>
    <row r="207" spans="22:22">
      <c r="V207" s="55"/>
    </row>
    <row r="208" spans="22:22">
      <c r="V208" s="55"/>
    </row>
    <row r="209" spans="22:22">
      <c r="V209" s="55"/>
    </row>
    <row r="210" spans="22:22">
      <c r="V210" s="55"/>
    </row>
    <row r="211" spans="22:22">
      <c r="V211" s="55"/>
    </row>
    <row r="212" spans="22:22">
      <c r="V212" s="55"/>
    </row>
    <row r="213" spans="22:22">
      <c r="V213" s="55"/>
    </row>
    <row r="214" spans="22:22">
      <c r="V214" s="55"/>
    </row>
    <row r="215" spans="22:22">
      <c r="V215" s="55"/>
    </row>
    <row r="216" spans="22:22">
      <c r="V216" s="55"/>
    </row>
    <row r="217" spans="22:22">
      <c r="V217" s="55"/>
    </row>
    <row r="218" spans="22:22">
      <c r="V218" s="55"/>
    </row>
    <row r="219" spans="22:22">
      <c r="V219" s="55"/>
    </row>
    <row r="220" spans="22:22">
      <c r="V220" s="55"/>
    </row>
    <row r="221" spans="22:22">
      <c r="V221" s="55"/>
    </row>
    <row r="222" spans="22:22">
      <c r="V222" s="55"/>
    </row>
    <row r="223" spans="22:22">
      <c r="V223" s="55"/>
    </row>
    <row r="224" spans="22:22">
      <c r="V224" s="55"/>
    </row>
    <row r="225" spans="22:24">
      <c r="V225" s="55"/>
    </row>
    <row r="226" spans="22:24">
      <c r="V226" s="55"/>
    </row>
    <row r="227" spans="22:24">
      <c r="V227" s="55"/>
    </row>
    <row r="228" spans="22:24">
      <c r="V228" s="55"/>
      <c r="X228" s="55"/>
    </row>
    <row r="229" spans="22:24">
      <c r="V229" s="55"/>
    </row>
  </sheetData>
  <mergeCells count="22">
    <mergeCell ref="D64:G64"/>
    <mergeCell ref="D66:G66"/>
    <mergeCell ref="D19:G19"/>
    <mergeCell ref="D20:G20"/>
    <mergeCell ref="D21:G21"/>
    <mergeCell ref="D26:G26"/>
    <mergeCell ref="D46:G46"/>
    <mergeCell ref="D47:G47"/>
    <mergeCell ref="A2:E2"/>
    <mergeCell ref="A7:K7"/>
    <mergeCell ref="A9:C9"/>
    <mergeCell ref="D9:G10"/>
    <mergeCell ref="H9:H10"/>
    <mergeCell ref="I9:I10"/>
    <mergeCell ref="J9:J10"/>
    <mergeCell ref="K9:K10"/>
    <mergeCell ref="D17:G17"/>
    <mergeCell ref="D11:G11"/>
    <mergeCell ref="D13:G13"/>
    <mergeCell ref="D14:G14"/>
    <mergeCell ref="D15:G15"/>
    <mergeCell ref="D16:G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1200" verticalDpi="1200" r:id="rId1"/>
  <headerFooter alignWithMargins="0"/>
  <ignoredErrors>
    <ignoredError sqref="K60:M60 H63:N63 I52:L52 N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izvorna tablica</vt:lpstr>
      <vt:lpstr>novo</vt:lpstr>
      <vt:lpstr>Sheet3</vt:lpstr>
    </vt:vector>
  </TitlesOfParts>
  <Company>MSHOME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OŠ Z. i F. Otočac</cp:lastModifiedBy>
  <cp:lastPrinted>2017-10-09T07:19:21Z</cp:lastPrinted>
  <dcterms:created xsi:type="dcterms:W3CDTF">2014-12-26T19:18:00Z</dcterms:created>
  <dcterms:modified xsi:type="dcterms:W3CDTF">2017-10-16T10:04:53Z</dcterms:modified>
</cp:coreProperties>
</file>