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<sst xmlns="http://schemas.openxmlformats.org/spreadsheetml/2006/main" count="203" uniqueCount="72">
  <si>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</si>
  <si>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</si>
  <si>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</si>
  <si>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</si>
  <si>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</si>
  <si>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</si>
  <si>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</si>
  <si>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</si>
  <si>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</si>
  <si>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</si>
  <si>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</si>
  <si>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</si>
  <si>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</si>
  <si>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</si>
  <si>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</si>
  <si>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</si>
  <si>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</si>
  <si>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</si>
  <si>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</si>
  <si>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</si>
  <si>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</si>
  <si>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</si>
  <si>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</si>
  <si>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</si>
  <si>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</si>
  <si>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</si>
  <si>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</si>
  <si>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</si>
  <si>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</si>
  <si>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</si>
  <si>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</si>
  <si>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</si>
  <si>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</si>
  <si>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</si>
  <si>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</si>
  <si>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</si>
  <si>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</si>
  <si>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</si>
  <si>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</si>
  <si>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</si>
  <si>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</si>
  <si>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</si>
  <si>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</si>
  <si>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</si>
  <si>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</si>
  <si>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</si>
  <si>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</si>
  <si>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</si>
  <si>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</si>
  <si>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</si>
  <si>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</si>
  <si>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</si>
  <si>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</si>
  <si>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</si>
  <si>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</si>
  <si>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</si>
  <si>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</si>
  <si>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</si>
  <si>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</si>
  <si>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</si>
  <si>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</si>
  <si>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</si>
  <si>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</si>
  <si>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</si>
  <si>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</si>
  <si>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</si>
  <si>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</si>
  <si>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</si>
  <si>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(OSNOVNA ŠKOLA ZRINSKIH I FRANKOPANA OTOČAC)  ZA 2017. I                                                                                                                       PROJEKCIJA PLANA ZA  2018. I 2019. GODINU</t>
  </si>
  <si>
    <t>OSNOVNA ŠKOLA ZRINSKIH I FRANKOPANA OTOČAC</t>
  </si>
  <si>
    <t>Program:</t>
  </si>
  <si>
    <t>Naziv aktivnosti: Redovna aktivnost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</si>
</sst>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2" fillId="0" borderId="40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0" fillId="0" borderId="40" xfId="0" applyNumberFormat="1" applyFont="1" applyBorder="1" applyAlignment="1">
      <alignment horizontal="right"/>
    </xf>
    <xf numFmtId="3" fontId="22" fillId="0" borderId="41" xfId="0" applyNumberFormat="1" applyFont="1" applyBorder="1" applyAlignment="1">
      <alignment horizontal="right"/>
    </xf>
    <xf numFmtId="3" fontId="22" fillId="0" borderId="42" xfId="0" applyNumberFormat="1" applyFont="1" applyBorder="1" applyAlignment="1">
      <alignment horizontal="right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40" xfId="0" applyNumberFormat="1" applyFont="1" applyBorder="1" applyAlignment="1">
      <alignment horizontal="right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5.25" customHeight="1">
      <c r="A1" s="116" t="s">
        <v>68</v>
      </c>
      <c r="B1" s="116"/>
      <c r="C1" s="116"/>
      <c r="D1" s="116"/>
      <c r="E1" s="116"/>
      <c r="F1" s="116"/>
      <c r="G1" s="116"/>
      <c r="H1" s="116"/>
    </row>
    <row r="2" spans="1:8" s="74" customFormat="1" ht="26.25" customHeight="1">
      <c r="A2" s="116" t="s">
        <v>45</v>
      </c>
      <c r="B2" s="116"/>
      <c r="C2" s="116"/>
      <c r="D2" s="116"/>
      <c r="E2" s="116"/>
      <c r="F2" s="116"/>
      <c r="G2" s="117"/>
      <c r="H2" s="11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61</v>
      </c>
      <c r="G5" s="81" t="s">
        <v>62</v>
      </c>
      <c r="H5" s="82" t="s">
        <v>63</v>
      </c>
      <c r="I5" s="83"/>
    </row>
    <row r="6" spans="1:9" ht="27.75" customHeight="1">
      <c r="A6" s="114" t="s">
        <v>47</v>
      </c>
      <c r="B6" s="113"/>
      <c r="C6" s="113"/>
      <c r="D6" s="113"/>
      <c r="E6" s="115"/>
      <c r="F6" s="111">
        <f>SUM(F7+F8)</f>
        <v>16828500</v>
      </c>
      <c r="G6" s="81">
        <v>16828500</v>
      </c>
      <c r="H6" s="82">
        <v>16905550</v>
      </c>
      <c r="I6" s="105"/>
    </row>
    <row r="7" spans="1:8" ht="22.5" customHeight="1">
      <c r="A7" s="114" t="s">
        <v>0</v>
      </c>
      <c r="B7" s="113"/>
      <c r="C7" s="113"/>
      <c r="D7" s="113"/>
      <c r="E7" s="115"/>
      <c r="F7" s="85">
        <v>16810500</v>
      </c>
      <c r="G7" s="85">
        <v>16813500</v>
      </c>
      <c r="H7" s="85">
        <v>16890550</v>
      </c>
    </row>
    <row r="8" spans="1:8" ht="22.5" customHeight="1">
      <c r="A8" s="119" t="s">
        <v>53</v>
      </c>
      <c r="B8" s="115"/>
      <c r="C8" s="115"/>
      <c r="D8" s="115"/>
      <c r="E8" s="115"/>
      <c r="F8" s="85">
        <v>18000</v>
      </c>
      <c r="G8" s="85">
        <v>15000</v>
      </c>
      <c r="H8" s="85">
        <v>15000</v>
      </c>
    </row>
    <row r="9" spans="1:8" ht="22.5" customHeight="1">
      <c r="A9" s="106" t="s">
        <v>48</v>
      </c>
      <c r="B9" s="84"/>
      <c r="C9" s="84"/>
      <c r="D9" s="84"/>
      <c r="E9" s="84"/>
      <c r="F9" s="85">
        <v>16828500</v>
      </c>
      <c r="G9" s="85">
        <v>16828500</v>
      </c>
      <c r="H9" s="85">
        <v>16890550</v>
      </c>
    </row>
    <row r="10" spans="1:8" ht="22.5" customHeight="1">
      <c r="A10" s="112" t="s">
        <v>1</v>
      </c>
      <c r="B10" s="113"/>
      <c r="C10" s="113"/>
      <c r="D10" s="113"/>
      <c r="E10" s="120"/>
      <c r="F10" s="86">
        <v>16488500</v>
      </c>
      <c r="G10" s="86">
        <v>16508500</v>
      </c>
      <c r="H10" s="86">
        <v>16585550</v>
      </c>
    </row>
    <row r="11" spans="1:8" ht="22.5" customHeight="1">
      <c r="A11" s="119" t="s">
        <v>2</v>
      </c>
      <c r="B11" s="115"/>
      <c r="C11" s="115"/>
      <c r="D11" s="115"/>
      <c r="E11" s="115"/>
      <c r="F11" s="86">
        <v>320000</v>
      </c>
      <c r="G11" s="86">
        <v>320000</v>
      </c>
      <c r="H11" s="86">
        <v>320000</v>
      </c>
    </row>
    <row r="12" spans="1:8" ht="22.5" customHeight="1">
      <c r="A12" s="112" t="s">
        <v>3</v>
      </c>
      <c r="B12" s="113"/>
      <c r="C12" s="113"/>
      <c r="D12" s="113"/>
      <c r="E12" s="113"/>
      <c r="F12" s="86"/>
      <c r="G12" s="86">
        <f>+G6-G9</f>
        <v>0</v>
      </c>
      <c r="H12" s="86"/>
    </row>
    <row r="13" spans="1:8" ht="25.5" customHeight="1">
      <c r="A13" s="116"/>
      <c r="B13" s="121"/>
      <c r="C13" s="121"/>
      <c r="D13" s="121"/>
      <c r="E13" s="121"/>
      <c r="F13" s="118"/>
      <c r="G13" s="118"/>
      <c r="H13" s="118"/>
    </row>
    <row r="14" spans="1:8" ht="27.75" customHeight="1">
      <c r="A14" s="77"/>
      <c r="B14" s="78"/>
      <c r="C14" s="78"/>
      <c r="D14" s="79"/>
      <c r="E14" s="80"/>
      <c r="F14" s="81" t="s">
        <v>61</v>
      </c>
      <c r="G14" s="81" t="s">
        <v>62</v>
      </c>
      <c r="H14" s="82" t="s">
        <v>63</v>
      </c>
    </row>
    <row r="15" spans="1:8" ht="22.5" customHeight="1">
      <c r="A15" s="122" t="s">
        <v>4</v>
      </c>
      <c r="B15" s="123"/>
      <c r="C15" s="123"/>
      <c r="D15" s="123"/>
      <c r="E15" s="124"/>
      <c r="F15" s="88">
        <v>0</v>
      </c>
      <c r="G15" s="88">
        <v>0</v>
      </c>
      <c r="H15" s="86">
        <v>0</v>
      </c>
    </row>
    <row r="16" spans="1:8" s="69" customFormat="1" ht="25.5" customHeight="1">
      <c r="A16" s="125"/>
      <c r="B16" s="121"/>
      <c r="C16" s="121"/>
      <c r="D16" s="121"/>
      <c r="E16" s="121"/>
      <c r="F16" s="118"/>
      <c r="G16" s="118"/>
      <c r="H16" s="118"/>
    </row>
    <row r="17" spans="1:8" s="69" customFormat="1" ht="27.75" customHeight="1">
      <c r="A17" s="77"/>
      <c r="B17" s="78"/>
      <c r="C17" s="78"/>
      <c r="D17" s="79"/>
      <c r="E17" s="80"/>
      <c r="F17" s="81" t="s">
        <v>61</v>
      </c>
      <c r="G17" s="81" t="s">
        <v>62</v>
      </c>
      <c r="H17" s="82" t="s">
        <v>63</v>
      </c>
    </row>
    <row r="18" spans="1:8" s="69" customFormat="1" ht="22.5" customHeight="1">
      <c r="A18" s="114" t="s">
        <v>5</v>
      </c>
      <c r="B18" s="113"/>
      <c r="C18" s="113"/>
      <c r="D18" s="113"/>
      <c r="E18" s="113"/>
      <c r="F18" s="85"/>
      <c r="G18" s="85"/>
      <c r="H18" s="85"/>
    </row>
    <row r="19" spans="1:8" s="69" customFormat="1" ht="22.5" customHeight="1">
      <c r="A19" s="114" t="s">
        <v>6</v>
      </c>
      <c r="B19" s="113"/>
      <c r="C19" s="113"/>
      <c r="D19" s="113"/>
      <c r="E19" s="113"/>
      <c r="F19" s="85"/>
      <c r="G19" s="85"/>
      <c r="H19" s="85"/>
    </row>
    <row r="20" spans="1:8" s="69" customFormat="1" ht="22.5" customHeight="1">
      <c r="A20" s="112" t="s">
        <v>7</v>
      </c>
      <c r="B20" s="113"/>
      <c r="C20" s="113"/>
      <c r="D20" s="113"/>
      <c r="E20" s="113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2" t="s">
        <v>8</v>
      </c>
      <c r="B22" s="113"/>
      <c r="C22" s="113"/>
      <c r="D22" s="113"/>
      <c r="E22" s="113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3">
      <selection activeCell="B31" sqref="B3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6" t="s">
        <v>9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1" t="s">
        <v>11</v>
      </c>
      <c r="B3" s="129" t="s">
        <v>56</v>
      </c>
      <c r="C3" s="130"/>
      <c r="D3" s="130"/>
      <c r="E3" s="130"/>
      <c r="F3" s="130"/>
      <c r="G3" s="130"/>
      <c r="H3" s="131"/>
    </row>
    <row r="4" spans="1:8" s="1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54</v>
      </c>
      <c r="H4" s="21" t="s">
        <v>19</v>
      </c>
    </row>
    <row r="5" spans="1:8" s="1" customFormat="1" ht="12.75">
      <c r="A5" s="3">
        <v>6361</v>
      </c>
      <c r="B5" s="4"/>
      <c r="C5" s="5"/>
      <c r="D5" s="6"/>
      <c r="E5" s="7">
        <v>13250000</v>
      </c>
      <c r="F5" s="7"/>
      <c r="G5" s="8"/>
      <c r="H5" s="9"/>
    </row>
    <row r="6" spans="1:8" s="1" customFormat="1" ht="12.75">
      <c r="A6" s="22">
        <v>6413</v>
      </c>
      <c r="B6" s="23">
        <v>500</v>
      </c>
      <c r="C6" s="24"/>
      <c r="D6" s="24"/>
      <c r="E6" s="24"/>
      <c r="F6" s="24"/>
      <c r="G6" s="25"/>
      <c r="H6" s="26"/>
    </row>
    <row r="7" spans="1:8" s="1" customFormat="1" ht="12.75">
      <c r="A7" s="22">
        <v>6526</v>
      </c>
      <c r="B7" s="23"/>
      <c r="C7" s="24">
        <v>200000</v>
      </c>
      <c r="D7" s="24">
        <v>330000</v>
      </c>
      <c r="E7" s="24"/>
      <c r="F7" s="24">
        <v>5000</v>
      </c>
      <c r="G7" s="25"/>
      <c r="H7" s="26"/>
    </row>
    <row r="8" spans="1:8" s="1" customFormat="1" ht="12.75">
      <c r="A8" s="22">
        <v>6615</v>
      </c>
      <c r="B8" s="23"/>
      <c r="C8" s="24">
        <v>45000</v>
      </c>
      <c r="D8" s="24"/>
      <c r="E8" s="24"/>
      <c r="F8" s="24"/>
      <c r="G8" s="25"/>
      <c r="H8" s="26"/>
    </row>
    <row r="9" spans="1:8" s="1" customFormat="1" ht="12.75">
      <c r="A9" s="22">
        <v>6711</v>
      </c>
      <c r="B9" s="23">
        <v>2980000</v>
      </c>
      <c r="C9" s="24"/>
      <c r="D9" s="24"/>
      <c r="E9" s="24"/>
      <c r="F9" s="24"/>
      <c r="G9" s="25"/>
      <c r="H9" s="26"/>
    </row>
    <row r="10" spans="1:8" s="1" customFormat="1" ht="12.75">
      <c r="A10" s="22">
        <v>7211</v>
      </c>
      <c r="B10" s="23"/>
      <c r="C10" s="24"/>
      <c r="D10" s="24"/>
      <c r="E10" s="24"/>
      <c r="F10" s="24"/>
      <c r="G10" s="25">
        <v>18000</v>
      </c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27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8"/>
      <c r="B14" s="29"/>
      <c r="C14" s="30">
        <v>245000</v>
      </c>
      <c r="D14" s="30"/>
      <c r="E14" s="30"/>
      <c r="F14" s="30"/>
      <c r="G14" s="31"/>
      <c r="H14" s="32"/>
    </row>
    <row r="15" spans="1:8" s="1" customFormat="1" ht="30" customHeight="1" thickBot="1">
      <c r="A15" s="33" t="s">
        <v>20</v>
      </c>
      <c r="B15" s="108">
        <v>2980500</v>
      </c>
      <c r="C15" s="109">
        <v>245000</v>
      </c>
      <c r="D15" s="110">
        <v>330000</v>
      </c>
      <c r="E15" s="109">
        <v>13250000</v>
      </c>
      <c r="F15" s="110">
        <v>5000</v>
      </c>
      <c r="G15" s="109">
        <v>18000</v>
      </c>
      <c r="H15" s="37"/>
    </row>
    <row r="16" spans="1:8" s="1" customFormat="1" ht="28.5" customHeight="1" thickBot="1">
      <c r="A16" s="33" t="s">
        <v>58</v>
      </c>
      <c r="B16" s="126">
        <f>SUM(B15+C15+D15+E15+F15+G15)</f>
        <v>16828500</v>
      </c>
      <c r="C16" s="127"/>
      <c r="D16" s="127"/>
      <c r="E16" s="127"/>
      <c r="F16" s="127"/>
      <c r="G16" s="127"/>
      <c r="H16" s="128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103" t="s">
        <v>11</v>
      </c>
      <c r="B18" s="129" t="s">
        <v>57</v>
      </c>
      <c r="C18" s="130"/>
      <c r="D18" s="130"/>
      <c r="E18" s="130"/>
      <c r="F18" s="130"/>
      <c r="G18" s="130"/>
      <c r="H18" s="131"/>
    </row>
    <row r="19" spans="1:8" ht="90" thickBot="1">
      <c r="A19" s="104" t="s">
        <v>12</v>
      </c>
      <c r="B19" s="19" t="s">
        <v>13</v>
      </c>
      <c r="C19" s="20" t="s">
        <v>14</v>
      </c>
      <c r="D19" s="20" t="s">
        <v>15</v>
      </c>
      <c r="E19" s="20" t="s">
        <v>16</v>
      </c>
      <c r="F19" s="20" t="s">
        <v>17</v>
      </c>
      <c r="G19" s="20" t="s">
        <v>54</v>
      </c>
      <c r="H19" s="21" t="s">
        <v>19</v>
      </c>
    </row>
    <row r="20" spans="1:8" ht="12.75">
      <c r="A20" s="3">
        <v>6361</v>
      </c>
      <c r="B20" s="4"/>
      <c r="C20" s="5"/>
      <c r="D20" s="6"/>
      <c r="E20" s="7">
        <v>13250000</v>
      </c>
      <c r="F20" s="7"/>
      <c r="G20" s="8"/>
      <c r="H20" s="9"/>
    </row>
    <row r="21" spans="1:8" ht="12.75">
      <c r="A21" s="22">
        <v>6413</v>
      </c>
      <c r="B21" s="23">
        <v>500</v>
      </c>
      <c r="C21" s="24"/>
      <c r="D21" s="24"/>
      <c r="E21" s="24"/>
      <c r="F21" s="24"/>
      <c r="G21" s="25"/>
      <c r="H21" s="26"/>
    </row>
    <row r="22" spans="1:8" ht="12.75">
      <c r="A22" s="22">
        <v>6526</v>
      </c>
      <c r="B22" s="23"/>
      <c r="C22" s="24">
        <v>200000</v>
      </c>
      <c r="D22" s="24"/>
      <c r="E22" s="24"/>
      <c r="F22" s="24">
        <v>5000</v>
      </c>
      <c r="G22" s="25"/>
      <c r="H22" s="26"/>
    </row>
    <row r="23" spans="1:8" ht="12.75">
      <c r="A23" s="22">
        <v>6615</v>
      </c>
      <c r="B23" s="23"/>
      <c r="C23" s="24">
        <v>45000</v>
      </c>
      <c r="D23" s="24">
        <v>330000</v>
      </c>
      <c r="E23" s="24"/>
      <c r="F23" s="24"/>
      <c r="G23" s="25"/>
      <c r="H23" s="26"/>
    </row>
    <row r="24" spans="1:8" ht="12.75">
      <c r="A24" s="22">
        <v>6711</v>
      </c>
      <c r="B24" s="23">
        <v>2980000</v>
      </c>
      <c r="C24" s="24"/>
      <c r="D24" s="24"/>
      <c r="E24" s="24"/>
      <c r="F24" s="24"/>
      <c r="G24" s="25"/>
      <c r="H24" s="26"/>
    </row>
    <row r="25" spans="1:8" ht="12.75">
      <c r="A25" s="22">
        <v>7211</v>
      </c>
      <c r="B25" s="23"/>
      <c r="C25" s="24"/>
      <c r="D25" s="24"/>
      <c r="E25" s="24"/>
      <c r="F25" s="24"/>
      <c r="G25" s="25">
        <v>15000</v>
      </c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2.75">
      <c r="A27" s="27"/>
      <c r="B27" s="23"/>
      <c r="C27" s="24"/>
      <c r="D27" s="24"/>
      <c r="E27" s="24"/>
      <c r="F27" s="24"/>
      <c r="G27" s="25"/>
      <c r="H27" s="26"/>
    </row>
    <row r="28" spans="1:8" ht="13.5" thickBot="1">
      <c r="A28" s="28"/>
      <c r="B28" s="29"/>
      <c r="C28" s="30"/>
      <c r="D28" s="30"/>
      <c r="E28" s="30"/>
      <c r="F28" s="30"/>
      <c r="G28" s="31"/>
      <c r="H28" s="32"/>
    </row>
    <row r="29" spans="1:8" s="1" customFormat="1" ht="30" customHeight="1" thickBot="1">
      <c r="A29" s="33" t="s">
        <v>20</v>
      </c>
      <c r="B29" s="108">
        <v>2980500</v>
      </c>
      <c r="C29" s="109">
        <v>245000</v>
      </c>
      <c r="D29" s="36">
        <v>330000</v>
      </c>
      <c r="E29" s="35">
        <v>13250000</v>
      </c>
      <c r="F29" s="36">
        <v>5000</v>
      </c>
      <c r="G29" s="35">
        <v>15000</v>
      </c>
      <c r="H29" s="37"/>
    </row>
    <row r="30" spans="1:8" s="1" customFormat="1" ht="28.5" customHeight="1" thickBot="1">
      <c r="A30" s="33" t="s">
        <v>59</v>
      </c>
      <c r="B30" s="132">
        <f>SUM(B29+C29+D29+E29+F29+G29)</f>
        <v>16825500</v>
      </c>
      <c r="C30" s="127"/>
      <c r="D30" s="127"/>
      <c r="E30" s="127"/>
      <c r="F30" s="127"/>
      <c r="G30" s="127"/>
      <c r="H30" s="128"/>
    </row>
    <row r="31" spans="4:5" ht="13.5" thickBot="1">
      <c r="D31" s="40"/>
      <c r="E31" s="41"/>
    </row>
    <row r="32" spans="1:8" ht="26.25" thickBot="1">
      <c r="A32" s="103" t="s">
        <v>11</v>
      </c>
      <c r="B32" s="129" t="s">
        <v>64</v>
      </c>
      <c r="C32" s="130"/>
      <c r="D32" s="130"/>
      <c r="E32" s="130"/>
      <c r="F32" s="130"/>
      <c r="G32" s="130"/>
      <c r="H32" s="131"/>
    </row>
    <row r="33" spans="1:8" ht="90" thickBot="1">
      <c r="A33" s="104" t="s">
        <v>12</v>
      </c>
      <c r="B33" s="19" t="s">
        <v>13</v>
      </c>
      <c r="C33" s="20" t="s">
        <v>14</v>
      </c>
      <c r="D33" s="20" t="s">
        <v>15</v>
      </c>
      <c r="E33" s="20" t="s">
        <v>16</v>
      </c>
      <c r="F33" s="20" t="s">
        <v>17</v>
      </c>
      <c r="G33" s="20" t="s">
        <v>54</v>
      </c>
      <c r="H33" s="21" t="s">
        <v>19</v>
      </c>
    </row>
    <row r="34" spans="1:8" ht="12.75">
      <c r="A34" s="3">
        <v>6361</v>
      </c>
      <c r="B34" s="4"/>
      <c r="C34" s="5"/>
      <c r="D34" s="6"/>
      <c r="E34" s="7">
        <v>13300000</v>
      </c>
      <c r="F34" s="7"/>
      <c r="G34" s="8"/>
      <c r="H34" s="9"/>
    </row>
    <row r="35" spans="1:8" ht="12.75">
      <c r="A35" s="22">
        <v>6413</v>
      </c>
      <c r="B35" s="23">
        <v>550</v>
      </c>
      <c r="C35" s="24"/>
      <c r="D35" s="24"/>
      <c r="E35" s="24"/>
      <c r="F35" s="24"/>
      <c r="G35" s="25"/>
      <c r="H35" s="26"/>
    </row>
    <row r="36" spans="1:8" ht="12.75">
      <c r="A36" s="22">
        <v>6526</v>
      </c>
      <c r="B36" s="23"/>
      <c r="C36" s="24">
        <v>210000</v>
      </c>
      <c r="D36" s="24">
        <v>350000</v>
      </c>
      <c r="E36" s="24"/>
      <c r="F36" s="24">
        <v>5000</v>
      </c>
      <c r="G36" s="25"/>
      <c r="H36" s="26"/>
    </row>
    <row r="37" spans="1:8" ht="12.75">
      <c r="A37" s="22">
        <v>6615</v>
      </c>
      <c r="B37" s="23"/>
      <c r="C37" s="24">
        <v>45000</v>
      </c>
      <c r="D37" s="24"/>
      <c r="E37" s="24"/>
      <c r="F37" s="24"/>
      <c r="G37" s="25"/>
      <c r="H37" s="26"/>
    </row>
    <row r="38" spans="1:8" ht="12.75">
      <c r="A38" s="22">
        <v>6711</v>
      </c>
      <c r="B38" s="23">
        <v>2980000</v>
      </c>
      <c r="C38" s="24"/>
      <c r="D38" s="24"/>
      <c r="E38" s="24"/>
      <c r="F38" s="24"/>
      <c r="G38" s="25"/>
      <c r="H38" s="26"/>
    </row>
    <row r="39" spans="1:8" ht="13.5" customHeight="1">
      <c r="A39" s="22">
        <v>7211</v>
      </c>
      <c r="B39" s="23"/>
      <c r="C39" s="24"/>
      <c r="D39" s="24"/>
      <c r="E39" s="24"/>
      <c r="F39" s="24"/>
      <c r="G39" s="25">
        <v>15000</v>
      </c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customHeight="1">
      <c r="A41" s="27"/>
      <c r="B41" s="23"/>
      <c r="C41" s="24"/>
      <c r="D41" s="24"/>
      <c r="E41" s="24"/>
      <c r="F41" s="24"/>
      <c r="G41" s="25"/>
      <c r="H41" s="26"/>
    </row>
    <row r="42" spans="1:8" ht="13.5" thickBot="1">
      <c r="A42" s="28"/>
      <c r="B42" s="29"/>
      <c r="C42" s="30"/>
      <c r="D42" s="30"/>
      <c r="E42" s="30"/>
      <c r="F42" s="30"/>
      <c r="G42" s="31"/>
      <c r="H42" s="32"/>
    </row>
    <row r="43" spans="1:8" s="1" customFormat="1" ht="30" customHeight="1" thickBot="1">
      <c r="A43" s="33" t="s">
        <v>20</v>
      </c>
      <c r="B43" s="34">
        <f>SUM(B35:B39)</f>
        <v>2980550</v>
      </c>
      <c r="C43" s="35">
        <f>SUM(C36:C42)</f>
        <v>255000</v>
      </c>
      <c r="D43" s="36">
        <v>350000</v>
      </c>
      <c r="E43" s="35">
        <f>SUM(E34)</f>
        <v>13300000</v>
      </c>
      <c r="F43" s="36">
        <v>5000</v>
      </c>
      <c r="G43" s="35">
        <v>15000</v>
      </c>
      <c r="H43" s="37">
        <v>0</v>
      </c>
    </row>
    <row r="44" spans="1:8" s="1" customFormat="1" ht="28.5" customHeight="1" thickBot="1">
      <c r="A44" s="33" t="s">
        <v>65</v>
      </c>
      <c r="B44" s="135">
        <f>B43+C43+D43+E43+F43+G43+H43</f>
        <v>16905550</v>
      </c>
      <c r="C44" s="136"/>
      <c r="D44" s="136"/>
      <c r="E44" s="136"/>
      <c r="F44" s="136"/>
      <c r="G44" s="136"/>
      <c r="H44" s="137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133"/>
      <c r="B156" s="134"/>
      <c r="C156" s="134"/>
      <c r="D156" s="134"/>
      <c r="E156" s="134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0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3" customFormat="1" ht="67.5">
      <c r="A2" s="11" t="s">
        <v>22</v>
      </c>
      <c r="B2" s="11" t="s">
        <v>23</v>
      </c>
      <c r="C2" s="12" t="s">
        <v>66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60</v>
      </c>
      <c r="L2" s="12" t="s">
        <v>67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5"/>
      <c r="B4" s="97" t="s">
        <v>46</v>
      </c>
    </row>
    <row r="5" spans="1:12" ht="25.5">
      <c r="A5" s="95"/>
      <c r="B5" s="98" t="s">
        <v>69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5"/>
      <c r="B6" s="98" t="s">
        <v>70</v>
      </c>
    </row>
    <row r="7" spans="1:2" s="13" customFormat="1" ht="12.75" customHeight="1">
      <c r="A7" s="107" t="s">
        <v>49</v>
      </c>
      <c r="B7" s="98" t="s">
        <v>71</v>
      </c>
    </row>
    <row r="8" spans="1:12" s="13" customFormat="1" ht="12.75">
      <c r="A8" s="95">
        <v>3</v>
      </c>
      <c r="B8" s="98" t="s">
        <v>25</v>
      </c>
      <c r="C8" s="13">
        <f>SUM(C9+C13+C18)</f>
        <v>16508500</v>
      </c>
      <c r="D8" s="13">
        <f>SUM(D13)</f>
        <v>2663000</v>
      </c>
      <c r="E8" s="13">
        <v>245000</v>
      </c>
      <c r="F8" s="13">
        <v>330000</v>
      </c>
      <c r="G8" s="13">
        <f>SUM(G9+G13)</f>
        <v>13250000</v>
      </c>
      <c r="H8" s="13">
        <v>5000</v>
      </c>
      <c r="I8" s="13">
        <v>18000</v>
      </c>
      <c r="K8" s="13">
        <v>16508500</v>
      </c>
      <c r="L8" s="13">
        <f>SUM(L9+L13+L18)</f>
        <v>16585550</v>
      </c>
    </row>
    <row r="9" spans="1:12" s="13" customFormat="1" ht="12.75">
      <c r="A9" s="95">
        <v>31</v>
      </c>
      <c r="B9" s="98" t="s">
        <v>26</v>
      </c>
      <c r="C9" s="13">
        <f>SUM(G9+F9)</f>
        <v>13181000</v>
      </c>
      <c r="F9" s="13">
        <f>SUM(F10+F12)</f>
        <v>330000</v>
      </c>
      <c r="G9" s="13">
        <f>SUM(G10+G11+G12)</f>
        <v>12851000</v>
      </c>
      <c r="K9" s="13">
        <v>13181000</v>
      </c>
      <c r="L9" s="13">
        <f>SUM(L10+L11+L12)</f>
        <v>13231000</v>
      </c>
    </row>
    <row r="10" spans="1:12" ht="12.75">
      <c r="A10" s="94">
        <v>311</v>
      </c>
      <c r="B10" s="16" t="s">
        <v>27</v>
      </c>
      <c r="C10" s="10">
        <f>SUM(F10+G10)</f>
        <v>10964000</v>
      </c>
      <c r="D10" s="10"/>
      <c r="E10" s="10"/>
      <c r="F10" s="10">
        <v>264000</v>
      </c>
      <c r="G10" s="10">
        <v>10700000</v>
      </c>
      <c r="H10" s="10"/>
      <c r="I10" s="10"/>
      <c r="J10" s="10"/>
      <c r="K10" s="10">
        <v>10964000</v>
      </c>
      <c r="L10" s="10">
        <v>11004000</v>
      </c>
    </row>
    <row r="11" spans="1:12" ht="12.75">
      <c r="A11" s="94">
        <v>312</v>
      </c>
      <c r="B11" s="16" t="s">
        <v>28</v>
      </c>
      <c r="C11" s="10">
        <v>311000</v>
      </c>
      <c r="D11" s="10"/>
      <c r="E11" s="10"/>
      <c r="F11" s="10"/>
      <c r="G11" s="10">
        <v>311000</v>
      </c>
      <c r="H11" s="10"/>
      <c r="I11" s="10"/>
      <c r="J11" s="10"/>
      <c r="K11" s="10">
        <v>311000</v>
      </c>
      <c r="L11" s="10">
        <v>311000</v>
      </c>
    </row>
    <row r="12" spans="1:12" ht="12.75">
      <c r="A12" s="94">
        <v>313</v>
      </c>
      <c r="B12" s="16" t="s">
        <v>29</v>
      </c>
      <c r="C12" s="10">
        <f>SUM(F12+G12)</f>
        <v>1906000</v>
      </c>
      <c r="D12" s="10"/>
      <c r="E12" s="10"/>
      <c r="F12" s="10">
        <v>66000</v>
      </c>
      <c r="G12" s="10">
        <v>1840000</v>
      </c>
      <c r="H12" s="10"/>
      <c r="I12" s="10"/>
      <c r="J12" s="10"/>
      <c r="K12" s="10">
        <v>1906000</v>
      </c>
      <c r="L12" s="10">
        <v>1916000</v>
      </c>
    </row>
    <row r="13" spans="1:12" s="13" customFormat="1" ht="12.75">
      <c r="A13" s="95">
        <v>32</v>
      </c>
      <c r="B13" s="98" t="s">
        <v>30</v>
      </c>
      <c r="C13" s="13">
        <f>SUM(C14+C15+C16+C17)</f>
        <v>3312000</v>
      </c>
      <c r="D13" s="13">
        <v>2663000</v>
      </c>
      <c r="E13" s="13">
        <f>SUM(E14+E15+E16)</f>
        <v>245000</v>
      </c>
      <c r="G13" s="13">
        <v>399000</v>
      </c>
      <c r="K13" s="13">
        <v>3312000</v>
      </c>
      <c r="L13" s="13">
        <f>SUM(L14+L15+L16+L17)</f>
        <v>3338550</v>
      </c>
    </row>
    <row r="14" spans="1:12" ht="12.75">
      <c r="A14" s="94">
        <v>321</v>
      </c>
      <c r="B14" s="16" t="s">
        <v>31</v>
      </c>
      <c r="C14" s="10">
        <f>SUM(D14+G14)</f>
        <v>459000</v>
      </c>
      <c r="D14" s="10">
        <v>60000</v>
      </c>
      <c r="E14" s="10"/>
      <c r="F14" s="10"/>
      <c r="G14" s="10">
        <v>399000</v>
      </c>
      <c r="H14" s="10"/>
      <c r="I14" s="10"/>
      <c r="J14" s="10"/>
      <c r="K14" s="10">
        <v>459000</v>
      </c>
      <c r="L14" s="10">
        <v>459000</v>
      </c>
    </row>
    <row r="15" spans="1:12" ht="12.75">
      <c r="A15" s="94">
        <v>322</v>
      </c>
      <c r="B15" s="16" t="s">
        <v>32</v>
      </c>
      <c r="C15" s="10">
        <f>SUM(D15+E15+H15)</f>
        <v>1257000</v>
      </c>
      <c r="D15" s="10">
        <v>1032000</v>
      </c>
      <c r="E15" s="10">
        <v>220000</v>
      </c>
      <c r="F15" s="10"/>
      <c r="G15" s="10"/>
      <c r="H15" s="10">
        <v>5000</v>
      </c>
      <c r="I15" s="10"/>
      <c r="J15" s="10"/>
      <c r="K15" s="10">
        <v>1257000</v>
      </c>
      <c r="L15" s="10">
        <v>1283550</v>
      </c>
    </row>
    <row r="16" spans="1:12" ht="12.75">
      <c r="A16" s="94">
        <v>323</v>
      </c>
      <c r="B16" s="16" t="s">
        <v>33</v>
      </c>
      <c r="C16" s="10">
        <f>SUM(D16+E16)</f>
        <v>1536000</v>
      </c>
      <c r="D16" s="10">
        <v>1511000</v>
      </c>
      <c r="E16" s="10">
        <v>25000</v>
      </c>
      <c r="F16" s="10"/>
      <c r="G16" s="10"/>
      <c r="H16" s="10"/>
      <c r="I16" s="10"/>
      <c r="J16" s="10"/>
      <c r="K16" s="10">
        <v>1536000</v>
      </c>
      <c r="L16" s="10">
        <v>1536000</v>
      </c>
    </row>
    <row r="17" spans="1:12" ht="12.75">
      <c r="A17" s="94">
        <v>329</v>
      </c>
      <c r="B17" s="16" t="s">
        <v>34</v>
      </c>
      <c r="C17" s="10">
        <v>60000</v>
      </c>
      <c r="D17" s="10">
        <v>60000</v>
      </c>
      <c r="E17" s="10"/>
      <c r="F17" s="10"/>
      <c r="G17" s="10"/>
      <c r="H17" s="10"/>
      <c r="I17" s="10"/>
      <c r="J17" s="10"/>
      <c r="K17" s="10">
        <v>60000</v>
      </c>
      <c r="L17" s="10">
        <v>60000</v>
      </c>
    </row>
    <row r="18" spans="1:12" s="13" customFormat="1" ht="12.75">
      <c r="A18" s="95">
        <v>34</v>
      </c>
      <c r="B18" s="98" t="s">
        <v>35</v>
      </c>
      <c r="C18" s="13">
        <v>15500</v>
      </c>
      <c r="D18" s="13">
        <v>15500</v>
      </c>
      <c r="K18" s="13">
        <v>15500</v>
      </c>
      <c r="L18" s="13">
        <v>16000</v>
      </c>
    </row>
    <row r="19" spans="1:12" ht="12.75">
      <c r="A19" s="94">
        <v>343</v>
      </c>
      <c r="B19" s="16" t="s">
        <v>36</v>
      </c>
      <c r="C19" s="10">
        <v>15500</v>
      </c>
      <c r="D19" s="10">
        <v>15500</v>
      </c>
      <c r="E19" s="10"/>
      <c r="F19" s="10"/>
      <c r="G19" s="10"/>
      <c r="H19" s="10"/>
      <c r="I19" s="10"/>
      <c r="J19" s="10"/>
      <c r="K19" s="10">
        <v>15500</v>
      </c>
      <c r="L19" s="10">
        <v>16000</v>
      </c>
    </row>
    <row r="20" spans="1:12" s="13" customFormat="1" ht="25.5">
      <c r="A20" s="95">
        <v>4</v>
      </c>
      <c r="B20" s="98" t="s">
        <v>40</v>
      </c>
      <c r="C20" s="13">
        <v>320000</v>
      </c>
      <c r="D20" s="13">
        <v>302000</v>
      </c>
      <c r="I20" s="13">
        <v>18000</v>
      </c>
      <c r="K20" s="13">
        <v>320000</v>
      </c>
      <c r="L20" s="13">
        <v>320000</v>
      </c>
    </row>
    <row r="21" spans="1:12" s="13" customFormat="1" ht="25.5">
      <c r="A21" s="95">
        <v>42</v>
      </c>
      <c r="B21" s="98" t="s">
        <v>41</v>
      </c>
      <c r="C21" s="13">
        <v>320000</v>
      </c>
      <c r="D21" s="13">
        <v>302000</v>
      </c>
      <c r="I21" s="13">
        <v>18000</v>
      </c>
      <c r="K21" s="13">
        <v>320000</v>
      </c>
      <c r="L21" s="13">
        <v>320000</v>
      </c>
    </row>
    <row r="22" spans="1:12" ht="12.75">
      <c r="A22" s="94">
        <v>422</v>
      </c>
      <c r="B22" s="16" t="s">
        <v>39</v>
      </c>
      <c r="C22" s="10">
        <v>300000</v>
      </c>
      <c r="D22" s="10">
        <v>282000</v>
      </c>
      <c r="E22" s="10"/>
      <c r="F22" s="10"/>
      <c r="G22" s="10"/>
      <c r="H22" s="10"/>
      <c r="I22" s="10">
        <v>18000</v>
      </c>
      <c r="J22" s="10"/>
      <c r="K22" s="10">
        <v>300000</v>
      </c>
      <c r="L22" s="10">
        <v>300000</v>
      </c>
    </row>
    <row r="23" spans="1:12" ht="25.5">
      <c r="A23" s="94">
        <v>424</v>
      </c>
      <c r="B23" s="16" t="s">
        <v>43</v>
      </c>
      <c r="C23" s="10">
        <v>20000</v>
      </c>
      <c r="D23" s="10">
        <v>20000</v>
      </c>
      <c r="E23" s="10"/>
      <c r="F23" s="10"/>
      <c r="G23" s="10"/>
      <c r="H23" s="10"/>
      <c r="I23" s="10"/>
      <c r="J23" s="10"/>
      <c r="K23" s="10">
        <v>20000</v>
      </c>
      <c r="L23" s="10">
        <v>20000</v>
      </c>
    </row>
    <row r="24" spans="1:12" ht="12.75">
      <c r="A24" s="95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7" t="s">
        <v>49</v>
      </c>
      <c r="B25" s="98" t="s">
        <v>50</v>
      </c>
    </row>
    <row r="26" spans="1:2" s="13" customFormat="1" ht="12.75">
      <c r="A26" s="95">
        <v>3</v>
      </c>
      <c r="B26" s="98" t="s">
        <v>25</v>
      </c>
    </row>
    <row r="27" spans="1:2" s="13" customFormat="1" ht="12.75">
      <c r="A27" s="95">
        <v>32</v>
      </c>
      <c r="B27" s="98" t="s">
        <v>30</v>
      </c>
    </row>
    <row r="28" spans="1:12" ht="12.75">
      <c r="A28" s="94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4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4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5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7" t="s">
        <v>49</v>
      </c>
      <c r="B32" s="98" t="s">
        <v>50</v>
      </c>
    </row>
    <row r="33" spans="1:2" s="13" customFormat="1" ht="12.75">
      <c r="A33" s="95">
        <v>3</v>
      </c>
      <c r="B33" s="98" t="s">
        <v>25</v>
      </c>
    </row>
    <row r="34" spans="1:2" s="13" customFormat="1" ht="12.75">
      <c r="A34" s="95">
        <v>31</v>
      </c>
      <c r="B34" s="98" t="s">
        <v>26</v>
      </c>
    </row>
    <row r="35" spans="1:12" ht="12.75">
      <c r="A35" s="94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4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4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5">
        <v>32</v>
      </c>
      <c r="B38" s="98" t="s">
        <v>30</v>
      </c>
    </row>
    <row r="39" spans="1:12" ht="12.75">
      <c r="A39" s="94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4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4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4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5">
        <v>34</v>
      </c>
      <c r="B43" s="98" t="s">
        <v>35</v>
      </c>
    </row>
    <row r="44" spans="1:12" ht="12.75">
      <c r="A44" s="94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5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7" t="s">
        <v>49</v>
      </c>
      <c r="B46" s="98" t="s">
        <v>50</v>
      </c>
    </row>
    <row r="47" spans="1:2" s="13" customFormat="1" ht="12.75">
      <c r="A47" s="95">
        <v>3</v>
      </c>
      <c r="B47" s="98" t="s">
        <v>25</v>
      </c>
    </row>
    <row r="48" spans="1:2" s="13" customFormat="1" ht="12.75">
      <c r="A48" s="95">
        <v>31</v>
      </c>
      <c r="B48" s="98" t="s">
        <v>26</v>
      </c>
    </row>
    <row r="49" spans="1:12" ht="12.75">
      <c r="A49" s="94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4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4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5">
        <v>32</v>
      </c>
      <c r="B52" s="98" t="s">
        <v>30</v>
      </c>
    </row>
    <row r="53" spans="1:12" ht="12.75">
      <c r="A53" s="94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4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4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4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5">
        <v>34</v>
      </c>
      <c r="B57" s="98" t="s">
        <v>35</v>
      </c>
    </row>
    <row r="58" spans="1:12" ht="12.75">
      <c r="A58" s="94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5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7" t="s">
        <v>49</v>
      </c>
      <c r="B60" s="98" t="s">
        <v>50</v>
      </c>
    </row>
    <row r="61" spans="1:2" s="13" customFormat="1" ht="12.75">
      <c r="A61" s="95">
        <v>3</v>
      </c>
      <c r="B61" s="98" t="s">
        <v>25</v>
      </c>
    </row>
    <row r="62" spans="1:2" s="13" customFormat="1" ht="12.75">
      <c r="A62" s="95">
        <v>31</v>
      </c>
      <c r="B62" s="98" t="s">
        <v>26</v>
      </c>
    </row>
    <row r="63" spans="1:12" ht="12.75">
      <c r="A63" s="94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4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5">
        <v>32</v>
      </c>
      <c r="B66" s="98" t="s">
        <v>30</v>
      </c>
    </row>
    <row r="67" spans="1:12" ht="12.75">
      <c r="A67" s="94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4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4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4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5">
        <v>34</v>
      </c>
      <c r="B71" s="98" t="s">
        <v>35</v>
      </c>
    </row>
    <row r="72" spans="1:12" ht="12.75">
      <c r="A72" s="94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5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7" t="s">
        <v>49</v>
      </c>
      <c r="B74" s="98" t="s">
        <v>50</v>
      </c>
    </row>
    <row r="75" spans="1:2" s="13" customFormat="1" ht="12.75">
      <c r="A75" s="95">
        <v>3</v>
      </c>
      <c r="B75" s="98" t="s">
        <v>25</v>
      </c>
    </row>
    <row r="76" spans="1:2" s="13" customFormat="1" ht="12.75">
      <c r="A76" s="95">
        <v>31</v>
      </c>
      <c r="B76" s="98" t="s">
        <v>26</v>
      </c>
    </row>
    <row r="77" spans="1:12" ht="12.75">
      <c r="A77" s="94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4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4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5">
        <v>32</v>
      </c>
      <c r="B80" s="98" t="s">
        <v>30</v>
      </c>
    </row>
    <row r="81" spans="1:12" ht="12.75">
      <c r="A81" s="94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4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4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4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5">
        <v>34</v>
      </c>
      <c r="B85" s="98" t="s">
        <v>35</v>
      </c>
    </row>
    <row r="86" spans="1:12" ht="12.75">
      <c r="A86" s="94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5">
        <v>4</v>
      </c>
      <c r="B87" s="98" t="s">
        <v>40</v>
      </c>
    </row>
    <row r="88" spans="1:2" s="13" customFormat="1" ht="25.5">
      <c r="A88" s="95">
        <v>42</v>
      </c>
      <c r="B88" s="98" t="s">
        <v>41</v>
      </c>
    </row>
    <row r="89" spans="1:12" ht="12.75">
      <c r="A89" s="94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4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5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7" t="s">
        <v>49</v>
      </c>
      <c r="B92" s="98" t="s">
        <v>50</v>
      </c>
    </row>
    <row r="93" spans="1:2" s="13" customFormat="1" ht="12.75">
      <c r="A93" s="95">
        <v>3</v>
      </c>
      <c r="B93" s="98" t="s">
        <v>25</v>
      </c>
    </row>
    <row r="94" spans="1:2" s="13" customFormat="1" ht="12.75">
      <c r="A94" s="95">
        <v>31</v>
      </c>
      <c r="B94" s="98" t="s">
        <v>26</v>
      </c>
    </row>
    <row r="95" spans="1:12" ht="12.75">
      <c r="A95" s="94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4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4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5">
        <v>32</v>
      </c>
      <c r="B98" s="98" t="s">
        <v>30</v>
      </c>
    </row>
    <row r="99" spans="1:12" ht="12.75">
      <c r="A99" s="94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4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4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4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5">
        <v>34</v>
      </c>
      <c r="B103" s="98" t="s">
        <v>35</v>
      </c>
    </row>
    <row r="104" spans="1:12" ht="12.75">
      <c r="A104" s="94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5">
        <v>38</v>
      </c>
      <c r="B105" s="98" t="s">
        <v>37</v>
      </c>
    </row>
    <row r="106" spans="1:12" ht="12.75">
      <c r="A106" s="94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5">
        <v>4</v>
      </c>
      <c r="B107" s="98" t="s">
        <v>40</v>
      </c>
    </row>
    <row r="108" spans="1:2" s="13" customFormat="1" ht="25.5">
      <c r="A108" s="95">
        <v>42</v>
      </c>
      <c r="B108" s="98" t="s">
        <v>41</v>
      </c>
    </row>
    <row r="109" spans="1:12" ht="12.75" customHeight="1">
      <c r="A109" s="94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4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5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7" t="s">
        <v>51</v>
      </c>
      <c r="B112" s="98" t="s">
        <v>52</v>
      </c>
    </row>
    <row r="113" spans="1:2" s="13" customFormat="1" ht="12.75">
      <c r="A113" s="95">
        <v>3</v>
      </c>
      <c r="B113" s="98" t="s">
        <v>25</v>
      </c>
    </row>
    <row r="114" spans="1:2" s="13" customFormat="1" ht="12.75">
      <c r="A114" s="95">
        <v>31</v>
      </c>
      <c r="B114" s="98" t="s">
        <v>26</v>
      </c>
    </row>
    <row r="115" spans="1:12" ht="12.75">
      <c r="A115" s="94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4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4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5">
        <v>32</v>
      </c>
      <c r="B118" s="98" t="s">
        <v>30</v>
      </c>
    </row>
    <row r="119" spans="1:12" ht="12.75">
      <c r="A119" s="94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4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4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4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5">
        <v>34</v>
      </c>
      <c r="B123" s="98" t="s">
        <v>35</v>
      </c>
    </row>
    <row r="124" spans="1:12" ht="12.75">
      <c r="A124" s="94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5">
        <v>4</v>
      </c>
      <c r="B125" s="98" t="s">
        <v>40</v>
      </c>
    </row>
    <row r="126" spans="1:2" s="13" customFormat="1" ht="25.5">
      <c r="A126" s="95">
        <v>41</v>
      </c>
      <c r="B126" s="98" t="s">
        <v>44</v>
      </c>
    </row>
    <row r="127" spans="1:12" ht="12.75">
      <c r="A127" s="94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5">
        <v>42</v>
      </c>
      <c r="B128" s="98" t="s">
        <v>41</v>
      </c>
    </row>
    <row r="129" spans="1:12" ht="12.75">
      <c r="A129" s="94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4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5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 t="s">
        <v>55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Z. i F. Otočac</cp:lastModifiedBy>
  <cp:lastPrinted>2016-10-06T11:15:01Z</cp:lastPrinted>
  <dcterms:created xsi:type="dcterms:W3CDTF">2013-09-11T11:00:21Z</dcterms:created>
  <dcterms:modified xsi:type="dcterms:W3CDTF">2017-01-27T07:02:14Z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