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5" i="7" l="1"/>
  <c r="H140" i="7" l="1"/>
  <c r="I140" i="7" s="1"/>
  <c r="I139" i="7"/>
  <c r="XFD139" i="7" s="1"/>
  <c r="H133" i="7"/>
  <c r="I133" i="7" s="1"/>
  <c r="I134" i="7"/>
  <c r="H137" i="7"/>
  <c r="I137" i="7" s="1"/>
  <c r="I138" i="7" l="1"/>
  <c r="H109" i="7"/>
  <c r="G109" i="7"/>
  <c r="I111" i="7"/>
  <c r="I110" i="7"/>
  <c r="I109" i="7" s="1"/>
  <c r="I78" i="7"/>
  <c r="I79" i="7"/>
  <c r="I21" i="7"/>
  <c r="G10" i="7"/>
  <c r="I12" i="7" l="1"/>
  <c r="I20" i="7"/>
  <c r="H18" i="7"/>
  <c r="H24" i="7"/>
  <c r="I24" i="7" s="1"/>
  <c r="I26" i="7"/>
  <c r="I14" i="7"/>
  <c r="H30" i="7"/>
  <c r="I48" i="7"/>
  <c r="I125" i="7"/>
  <c r="H19" i="1"/>
  <c r="I12" i="6"/>
  <c r="I10" i="6"/>
  <c r="I9" i="6"/>
  <c r="E11" i="5"/>
  <c r="E10" i="5" s="1"/>
  <c r="F15" i="5"/>
  <c r="F14" i="5"/>
  <c r="I18" i="7" l="1"/>
  <c r="H16" i="7"/>
  <c r="I16" i="7" s="1"/>
  <c r="F10" i="5"/>
  <c r="I18" i="3"/>
  <c r="I17" i="3"/>
  <c r="H10" i="3"/>
  <c r="I30" i="3"/>
  <c r="I33" i="3"/>
  <c r="C17" i="3"/>
  <c r="I15" i="3"/>
  <c r="I13" i="3"/>
  <c r="I11" i="3"/>
  <c r="I10" i="3" l="1"/>
  <c r="H32" i="3"/>
  <c r="G24" i="3"/>
  <c r="G32" i="3"/>
  <c r="F24" i="3"/>
  <c r="F34" i="3" s="1"/>
  <c r="F32" i="3"/>
  <c r="G10" i="3"/>
  <c r="F10" i="3"/>
  <c r="I130" i="7"/>
  <c r="I129" i="7" s="1"/>
  <c r="I128" i="7" s="1"/>
  <c r="I10" i="7"/>
  <c r="H10" i="7"/>
  <c r="G31" i="7"/>
  <c r="J19" i="1"/>
  <c r="I19" i="1"/>
  <c r="G19" i="1"/>
  <c r="F19" i="1"/>
  <c r="G11" i="6"/>
  <c r="F11" i="6"/>
  <c r="G8" i="6"/>
  <c r="I8" i="6" s="1"/>
  <c r="F8" i="6"/>
  <c r="E11" i="6"/>
  <c r="E8" i="6"/>
  <c r="E71" i="7"/>
  <c r="E70" i="7" s="1"/>
  <c r="E31" i="7"/>
  <c r="E10" i="7"/>
  <c r="E9" i="7" s="1"/>
  <c r="G130" i="7"/>
  <c r="G129" i="7" s="1"/>
  <c r="G128" i="7" s="1"/>
  <c r="I32" i="3" l="1"/>
  <c r="G34" i="3"/>
  <c r="I11" i="6"/>
  <c r="G14" i="6"/>
  <c r="I14" i="6" s="1"/>
  <c r="F17" i="3"/>
  <c r="E17" i="3"/>
  <c r="E10" i="3" s="1"/>
  <c r="E32" i="3"/>
  <c r="E24" i="3"/>
  <c r="E34" i="3" s="1"/>
  <c r="I95" i="7" l="1"/>
  <c r="I94" i="7" s="1"/>
  <c r="I86" i="7"/>
  <c r="I85" i="7" s="1"/>
  <c r="I77" i="7"/>
  <c r="I76" i="7" s="1"/>
  <c r="I75" i="7" s="1"/>
  <c r="I54" i="7"/>
  <c r="I47" i="7"/>
  <c r="H47" i="7"/>
  <c r="I37" i="7"/>
  <c r="I35" i="7" s="1"/>
  <c r="H37" i="7"/>
  <c r="H35" i="7" s="1"/>
  <c r="I9" i="7"/>
  <c r="H9" i="7"/>
  <c r="H8" i="7" s="1"/>
  <c r="G124" i="7"/>
  <c r="G95" i="7"/>
  <c r="G94" i="7" s="1"/>
  <c r="G86" i="7"/>
  <c r="G85" i="7" s="1"/>
  <c r="G77" i="7"/>
  <c r="G76" i="7" s="1"/>
  <c r="G75" i="7" s="1"/>
  <c r="G54" i="7"/>
  <c r="G47" i="7"/>
  <c r="G37" i="7"/>
  <c r="G35" i="7" s="1"/>
  <c r="G30" i="7" s="1"/>
  <c r="I30" i="7" s="1"/>
  <c r="G9" i="7"/>
  <c r="G8" i="7" s="1"/>
  <c r="F47" i="7"/>
  <c r="F46" i="7" s="1"/>
  <c r="F31" i="7"/>
  <c r="F77" i="7"/>
  <c r="F76" i="7" s="1"/>
  <c r="F75" i="7" s="1"/>
  <c r="E76" i="7"/>
  <c r="F61" i="7"/>
  <c r="F60" i="7" s="1"/>
  <c r="F71" i="7"/>
  <c r="F70" i="7" s="1"/>
  <c r="F24" i="7"/>
  <c r="E24" i="7"/>
  <c r="F10" i="7"/>
  <c r="G123" i="7" l="1"/>
  <c r="G122" i="7" s="1"/>
  <c r="I124" i="7"/>
  <c r="I123" i="7" s="1"/>
  <c r="I122" i="7" s="1"/>
  <c r="I8" i="7"/>
  <c r="H46" i="7"/>
  <c r="G46" i="7"/>
  <c r="I46" i="7"/>
  <c r="F118" i="7"/>
  <c r="F117" i="7" s="1"/>
  <c r="F95" i="7"/>
  <c r="F94" i="7" s="1"/>
  <c r="F86" i="7"/>
  <c r="F85" i="7" s="1"/>
  <c r="F65" i="7"/>
  <c r="F59" i="7" s="1"/>
  <c r="G141" i="7" l="1"/>
  <c r="I141" i="7" s="1"/>
  <c r="F37" i="7"/>
  <c r="F35" i="7" s="1"/>
  <c r="F18" i="7"/>
  <c r="F16" i="7" s="1"/>
  <c r="F9" i="7"/>
  <c r="E65" i="7"/>
  <c r="E60" i="7"/>
  <c r="E118" i="7"/>
  <c r="E117" i="7" s="1"/>
  <c r="E113" i="7"/>
  <c r="E100" i="7"/>
  <c r="E95" i="7"/>
  <c r="E94" i="7" s="1"/>
  <c r="E86" i="7"/>
  <c r="E85" i="7" s="1"/>
  <c r="E51" i="7"/>
  <c r="E46" i="7"/>
  <c r="E37" i="7"/>
  <c r="E35" i="7"/>
  <c r="E30" i="7" s="1"/>
  <c r="E18" i="7"/>
  <c r="E16" i="7" l="1"/>
  <c r="E8" i="7"/>
  <c r="F30" i="7"/>
  <c r="E104" i="7"/>
  <c r="E99" i="7" s="1"/>
  <c r="E141" i="7" s="1"/>
  <c r="F8" i="7"/>
  <c r="H24" i="3"/>
  <c r="I25" i="3"/>
  <c r="I24" i="3" s="1"/>
  <c r="H34" i="3" l="1"/>
  <c r="I34" i="3" s="1"/>
</calcChain>
</file>

<file path=xl/sharedStrings.xml><?xml version="1.0" encoding="utf-8"?>
<sst xmlns="http://schemas.openxmlformats.org/spreadsheetml/2006/main" count="301" uniqueCount="142">
  <si>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</si>
  <si>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</si>
  <si>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</si>
  <si>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</si>
  <si>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</si>
  <si>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</si>
  <si>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</si>
  <si>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</si>
  <si>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</si>
  <si>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</si>
  <si>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</si>
  <si>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</si>
  <si>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</si>
  <si>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</si>
  <si>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</si>
  <si>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</si>
  <si>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</si>
  <si>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</si>
  <si>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</si>
  <si>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</si>
  <si>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</si>
  <si>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</si>
  <si>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</si>
  <si>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</si>
  <si>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</si>
  <si>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</si>
  <si>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</si>
  <si>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</si>
  <si>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</si>
  <si>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</si>
  <si>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</si>
  <si>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</si>
  <si>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</si>
  <si>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</si>
  <si>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</si>
  <si>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</si>
  <si>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</si>
  <si>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</si>
  <si>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</si>
  <si>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</si>
  <si>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</si>
  <si>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</si>
  <si>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</si>
  <si>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</si>
  <si>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</si>
  <si>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</si>
  <si>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</si>
  <si>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</si>
  <si>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izvora financiranja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</si>
  <si>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</si>
  <si>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</si>
  <si>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</si>
  <si>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</si>
  <si>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</si>
  <si>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</si>
  <si>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</si>
  <si>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</si>
  <si>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</si>
  <si>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</si>
  <si>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</si>
  <si>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</si>
  <si>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</si>
  <si>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</si>
  <si>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</si>
  <si>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</si>
  <si>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</si>
  <si>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</si>
  <si>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</si>
  <si>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</si>
  <si>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3050</t>
  </si>
  <si>
    <t>Osnovno školstvo standard</t>
  </si>
  <si>
    <t>Aktivnost A3050-01</t>
  </si>
  <si>
    <t>Osiguranje uvjeta rada OŠ-minimalni standar</t>
  </si>
  <si>
    <t>Izvor financiranja 12</t>
  </si>
  <si>
    <t>Kapitalni projekt K3050-02</t>
  </si>
  <si>
    <t>Kapitalni izdaci iz decentralizacije</t>
  </si>
  <si>
    <t>Dodatna ulaganja na građ. Objektima</t>
  </si>
  <si>
    <t>Aktivnost A3050-04</t>
  </si>
  <si>
    <t>Odgojno obrazovno, administrativno i tehničko osoblje</t>
  </si>
  <si>
    <t>Izvor financiranja 51</t>
  </si>
  <si>
    <t>Kapitalni projekt K3060-02</t>
  </si>
  <si>
    <t xml:space="preserve">Kapitalni izdaci iznad standarda </t>
  </si>
  <si>
    <t>Knjige</t>
  </si>
  <si>
    <t>PROGRAM 3060</t>
  </si>
  <si>
    <t>Djelatnost osnovnih škola iznad standarda</t>
  </si>
  <si>
    <t>Aktivnost A3060-01</t>
  </si>
  <si>
    <t>Izvor financiranja 31</t>
  </si>
  <si>
    <t>Prijevozna sredstva i oprema</t>
  </si>
  <si>
    <t>PROGRAM 3070</t>
  </si>
  <si>
    <t>Razvojni i ostali projekti i programi</t>
  </si>
  <si>
    <t>Izvor financiranja 54</t>
  </si>
  <si>
    <t>Tekući projektT-3070-04</t>
  </si>
  <si>
    <t>Pilot projekt e-škole</t>
  </si>
  <si>
    <t>Izvor financiranja 11</t>
  </si>
  <si>
    <t>Tekući projektT-3070-05</t>
  </si>
  <si>
    <t>Shema školskog voća</t>
  </si>
  <si>
    <t>Tekući projektT-3070-09</t>
  </si>
  <si>
    <t>Projekt "Obrok za sve"</t>
  </si>
  <si>
    <t>Tekući projektT-3070-10</t>
  </si>
  <si>
    <t>Projekt "Obrok za sve 2 "</t>
  </si>
  <si>
    <t>Izvor financiranja 13</t>
  </si>
  <si>
    <t>Osnovno školstvo iznad standarda- vlastiti prihodi</t>
  </si>
  <si>
    <t>Izdaci za otplatu zajmova</t>
  </si>
  <si>
    <t>Izdaci za otplatu zajmova-leasing</t>
  </si>
  <si>
    <t>Financijski rashodi</t>
  </si>
  <si>
    <t>Naknade građanima i kuć u naravi</t>
  </si>
  <si>
    <t>Izvor financiranja 17</t>
  </si>
  <si>
    <t>Obrazovanje jednakih mogućnosti II</t>
  </si>
  <si>
    <t>Tekući projektT-3070-11</t>
  </si>
  <si>
    <t>Obrazovanje jednakih mogućnosti III</t>
  </si>
  <si>
    <t>Tekući projektT-3070-12</t>
  </si>
  <si>
    <t>Projekt "Obrok za sve 3 "</t>
  </si>
  <si>
    <t>VLASTITI PRIHODI</t>
  </si>
  <si>
    <t>Nakn građanima i kućanst.</t>
  </si>
  <si>
    <t>Donacije</t>
  </si>
  <si>
    <t>Osnovno školstvo iznad standarda- produženi boravak</t>
  </si>
  <si>
    <t>SVEUKUPNO</t>
  </si>
  <si>
    <t>Naknade građ, i kućanstvima</t>
  </si>
  <si>
    <t>RAVNATELJICA:</t>
  </si>
  <si>
    <t>Povećanje/smanjenje</t>
  </si>
  <si>
    <t>I izmjene i dopune</t>
  </si>
  <si>
    <t>I Izmjene i dopune</t>
  </si>
  <si>
    <t>PROGRAM 3070-122</t>
  </si>
  <si>
    <t xml:space="preserve">Tekući projekt T-3070-12 </t>
  </si>
  <si>
    <t>Obrazovanje jedn.mogućnosti III</t>
  </si>
  <si>
    <t>3111 Plaće za red rad</t>
  </si>
  <si>
    <t>3132 Doprinosi ZO na pl.</t>
  </si>
  <si>
    <t>4511 Dod ulaganja na građ. Objektima</t>
  </si>
  <si>
    <t>4511 Dod.ulaganja na nefin imovini</t>
  </si>
  <si>
    <t>Projekt K_3070-16 uređenje igral. PŠ Sinac Izvor financiranja 11 i 17</t>
  </si>
  <si>
    <t>Projekt K_3070-15 uređenje igral. PŠ Švica Izvor Financiranja 17</t>
  </si>
  <si>
    <t>KORISNIK: OSNOVNA ŠKOLA ZRINSKIH I FRANKOPANA, OTOČAC</t>
  </si>
  <si>
    <t>Projekt K_3070-14 Projekt fotonaponska elektrana  OŠ Otočac Izvor financiranja 11</t>
  </si>
  <si>
    <t>Projekt Izrada projektno tehničke dokumentacije OŠ Otočac Izvor financiranja 17</t>
  </si>
  <si>
    <t>KLASA:  400-02/23-01/01</t>
  </si>
  <si>
    <t>URBROJ: 2125-21-01-23-06</t>
  </si>
  <si>
    <t>U Otočcu, 24.4.2023.</t>
  </si>
  <si>
    <t xml:space="preserve">Jasminka Devčić, prof., v.r. </t>
  </si>
  <si>
    <t xml:space="preserve"> I. IZMJENE I DOPUNE  FINANCIJSKOG PLANA PRORAČUNSKOG KORISNIKA JEDINICE LOKALNE I PODRUČNE (REGIONALNE) SAMOUPRAVE 
ZA 2023. GODINU</t>
  </si>
  <si>
    <t xml:space="preserve"> I. IZMJENE I DOPUNE FINANCIJSKOG PLANA PRORAČUNSKOG KORISNIKA JEDINICE LOKALNE I PODRUČNE (REGIONALNE) SAMOUPRAVE ZA 2023.GODINU </t>
  </si>
  <si>
    <t xml:space="preserve"> I. IZMJENE I DOPUNE FINANCIJSKOG PLANA PRORAČUNSKOG KORISNIKA JEDINICE LOKALNE I PODRUČNE (REGIONALNE) SAMOUPRAVE  ZA 2023. GODINU</t>
  </si>
  <si>
    <t xml:space="preserve"> I. IZMJENE I DOPUNE FINANCIJSKOG PLANA PRORAČUNSKOG KORISNIKA JEDINICE LOKALNE I PODRUČNE (REGIONALNE) SAMOUPRAVE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</si>
</sst>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2" fillId="0" borderId="0" xfId="0" applyNumberFormat="1" applyFont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vertical="center" wrapText="1"/>
    </xf>
    <xf numFmtId="0" fontId="20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4" fontId="0" fillId="0" borderId="3" xfId="0" applyNumberFormat="1" applyBorder="1"/>
    <xf numFmtId="4" fontId="1" fillId="0" borderId="3" xfId="0" applyNumberFormat="1" applyFont="1" applyBorder="1"/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18" fillId="0" borderId="5" xfId="0" applyNumberFormat="1" applyFont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4" fontId="1" fillId="0" borderId="0" xfId="0" applyNumberFormat="1" applyFont="1"/>
    <xf numFmtId="4" fontId="6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 vertical="top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sqref="A1:J1"/>
    </sheetView>
  </sheetViews>
  <sheetFormatPr defaultRowHeight="15" x14ac:dyDescent="0.25"/>
  <cols>
    <col min="5" max="5" width="25.28515625" customWidth="1"/>
    <col min="6" max="10" width="25.28515625" style="41" customWidth="1"/>
  </cols>
  <sheetData>
    <row r="1" spans="1:10" ht="42" customHeight="1" x14ac:dyDescent="0.25">
      <c r="A1" s="79" t="s">
        <v>138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customHeight="1" x14ac:dyDescent="0.25">
      <c r="A2" s="3"/>
      <c r="B2" s="3"/>
      <c r="C2" s="3"/>
      <c r="D2" s="3"/>
      <c r="E2" s="3"/>
      <c r="F2" s="38"/>
      <c r="G2" s="38"/>
      <c r="H2" s="38"/>
      <c r="I2" s="38"/>
      <c r="J2" s="38"/>
    </row>
    <row r="3" spans="1:10" ht="15.75" x14ac:dyDescent="0.25">
      <c r="A3" s="79" t="s">
        <v>40</v>
      </c>
      <c r="B3" s="79"/>
      <c r="C3" s="79"/>
      <c r="D3" s="79"/>
      <c r="E3" s="79"/>
      <c r="F3" s="79"/>
      <c r="G3" s="79"/>
      <c r="H3" s="79"/>
      <c r="I3" s="96"/>
      <c r="J3" s="96"/>
    </row>
    <row r="4" spans="1:10" ht="18" x14ac:dyDescent="0.25">
      <c r="A4" s="3"/>
      <c r="B4" s="3"/>
      <c r="C4" s="3"/>
      <c r="D4" s="3"/>
      <c r="E4" s="3"/>
      <c r="F4" s="38"/>
      <c r="G4" s="38"/>
      <c r="H4" s="38"/>
      <c r="I4" s="44"/>
      <c r="J4" s="44"/>
    </row>
    <row r="5" spans="1:10" ht="18" customHeight="1" x14ac:dyDescent="0.25">
      <c r="A5" s="79" t="s">
        <v>49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1"/>
      <c r="B6" s="2"/>
      <c r="C6" s="2"/>
      <c r="D6" s="2"/>
      <c r="E6" s="5"/>
      <c r="F6" s="60"/>
      <c r="G6" s="60"/>
      <c r="H6" s="60"/>
      <c r="I6" s="60"/>
      <c r="J6" s="70" t="s">
        <v>54</v>
      </c>
    </row>
    <row r="7" spans="1:10" x14ac:dyDescent="0.25">
      <c r="A7" s="26"/>
      <c r="B7" s="27"/>
      <c r="C7" s="27"/>
      <c r="D7" s="28"/>
      <c r="E7" s="29"/>
      <c r="F7" s="61" t="s">
        <v>51</v>
      </c>
      <c r="G7" s="61" t="s">
        <v>52</v>
      </c>
      <c r="H7" s="61" t="s">
        <v>57</v>
      </c>
      <c r="I7" s="61" t="s">
        <v>119</v>
      </c>
      <c r="J7" s="61" t="s">
        <v>121</v>
      </c>
    </row>
    <row r="8" spans="1:10" x14ac:dyDescent="0.25">
      <c r="A8" s="97" t="s">
        <v>0</v>
      </c>
      <c r="B8" s="93"/>
      <c r="C8" s="93"/>
      <c r="D8" s="93"/>
      <c r="E8" s="98"/>
      <c r="F8" s="62">
        <v>0</v>
      </c>
      <c r="G8" s="62">
        <v>0</v>
      </c>
      <c r="H8" s="62">
        <v>0</v>
      </c>
      <c r="I8" s="62">
        <v>0</v>
      </c>
      <c r="J8" s="62">
        <v>0</v>
      </c>
    </row>
    <row r="9" spans="1:10" x14ac:dyDescent="0.25">
      <c r="A9" s="89" t="s">
        <v>1</v>
      </c>
      <c r="B9" s="82"/>
      <c r="C9" s="82"/>
      <c r="D9" s="82"/>
      <c r="E9" s="95"/>
      <c r="F9" s="63">
        <v>2433858.13</v>
      </c>
      <c r="G9" s="63">
        <v>2599649.15</v>
      </c>
      <c r="H9" s="63">
        <v>2545970.9900000002</v>
      </c>
      <c r="I9" s="63">
        <v>2545970.9900000002</v>
      </c>
      <c r="J9" s="63">
        <v>2545970.9900000002</v>
      </c>
    </row>
    <row r="10" spans="1:10" x14ac:dyDescent="0.25">
      <c r="A10" s="94" t="s">
        <v>2</v>
      </c>
      <c r="B10" s="95"/>
      <c r="C10" s="95"/>
      <c r="D10" s="95"/>
      <c r="E10" s="95"/>
      <c r="F10" s="63">
        <v>265.95</v>
      </c>
      <c r="G10" s="63">
        <v>1061.79</v>
      </c>
      <c r="H10" s="63">
        <v>1061.78</v>
      </c>
      <c r="I10" s="63">
        <v>1061.78</v>
      </c>
      <c r="J10" s="63">
        <v>1061.78</v>
      </c>
    </row>
    <row r="11" spans="1:10" x14ac:dyDescent="0.25">
      <c r="A11" s="30" t="s">
        <v>3</v>
      </c>
      <c r="B11" s="31"/>
      <c r="C11" s="31"/>
      <c r="D11" s="31"/>
      <c r="E11" s="31"/>
      <c r="F11" s="62">
        <v>0</v>
      </c>
      <c r="G11" s="62">
        <v>0</v>
      </c>
      <c r="H11" s="62">
        <v>0</v>
      </c>
      <c r="I11" s="62">
        <v>0</v>
      </c>
      <c r="J11" s="62">
        <v>0</v>
      </c>
    </row>
    <row r="12" spans="1:10" x14ac:dyDescent="0.25">
      <c r="A12" s="81" t="s">
        <v>4</v>
      </c>
      <c r="B12" s="82"/>
      <c r="C12" s="82"/>
      <c r="D12" s="82"/>
      <c r="E12" s="82"/>
      <c r="F12" s="63">
        <v>2386797.59</v>
      </c>
      <c r="G12" s="63">
        <v>2491654.88</v>
      </c>
      <c r="H12" s="63">
        <v>2505888.67</v>
      </c>
      <c r="I12" s="63">
        <v>2505888.67</v>
      </c>
      <c r="J12" s="63">
        <v>2505888.67</v>
      </c>
    </row>
    <row r="13" spans="1:10" x14ac:dyDescent="0.25">
      <c r="A13" s="94" t="s">
        <v>5</v>
      </c>
      <c r="B13" s="95"/>
      <c r="C13" s="95"/>
      <c r="D13" s="95"/>
      <c r="E13" s="95"/>
      <c r="F13" s="63">
        <v>72094.06</v>
      </c>
      <c r="G13" s="63">
        <v>109056.05</v>
      </c>
      <c r="H13" s="63">
        <v>41144.1</v>
      </c>
      <c r="I13" s="63">
        <v>41144.1</v>
      </c>
      <c r="J13" s="63">
        <v>41144.1</v>
      </c>
    </row>
    <row r="14" spans="1:10" x14ac:dyDescent="0.25">
      <c r="A14" s="92" t="s">
        <v>6</v>
      </c>
      <c r="B14" s="93"/>
      <c r="C14" s="93"/>
      <c r="D14" s="93"/>
      <c r="E14" s="93"/>
      <c r="F14" s="62">
        <v>0</v>
      </c>
      <c r="G14" s="62">
        <v>0</v>
      </c>
      <c r="H14" s="68">
        <v>0</v>
      </c>
      <c r="I14" s="68">
        <v>0</v>
      </c>
      <c r="J14" s="68">
        <v>0</v>
      </c>
    </row>
    <row r="15" spans="1:10" ht="18" x14ac:dyDescent="0.25">
      <c r="A15" s="3"/>
      <c r="B15" s="6"/>
      <c r="C15" s="6"/>
      <c r="D15" s="6"/>
      <c r="E15" s="6"/>
      <c r="F15" s="64"/>
      <c r="G15" s="64"/>
      <c r="H15" s="69"/>
      <c r="I15" s="69"/>
      <c r="J15" s="69"/>
    </row>
    <row r="16" spans="1:10" ht="18" customHeight="1" x14ac:dyDescent="0.25">
      <c r="A16" s="79" t="s">
        <v>50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8" x14ac:dyDescent="0.25">
      <c r="A17" s="3"/>
      <c r="B17" s="6"/>
      <c r="C17" s="6"/>
      <c r="D17" s="6"/>
      <c r="E17" s="6"/>
      <c r="F17" s="64"/>
      <c r="G17" s="64"/>
      <c r="H17" s="69"/>
      <c r="I17" s="69"/>
      <c r="J17" s="69"/>
    </row>
    <row r="18" spans="1:10" x14ac:dyDescent="0.25">
      <c r="A18" s="26"/>
      <c r="B18" s="27"/>
      <c r="C18" s="27"/>
      <c r="D18" s="28"/>
      <c r="E18" s="29"/>
      <c r="F18" s="61" t="s">
        <v>12</v>
      </c>
      <c r="G18" s="61" t="s">
        <v>13</v>
      </c>
      <c r="H18" s="61" t="s">
        <v>57</v>
      </c>
      <c r="I18" s="61" t="s">
        <v>119</v>
      </c>
      <c r="J18" s="61" t="s">
        <v>121</v>
      </c>
    </row>
    <row r="19" spans="1:10" ht="15.75" customHeight="1" x14ac:dyDescent="0.25">
      <c r="A19" s="89" t="s">
        <v>8</v>
      </c>
      <c r="B19" s="90"/>
      <c r="C19" s="90"/>
      <c r="D19" s="90"/>
      <c r="E19" s="91"/>
      <c r="F19" s="46">
        <f>SUM(F20)</f>
        <v>1989.95</v>
      </c>
      <c r="G19" s="46">
        <f t="shared" ref="G19:J19" si="0">SUM(G20)</f>
        <v>1989.95</v>
      </c>
      <c r="H19" s="46">
        <f>SUM(H20)</f>
        <v>1989.88</v>
      </c>
      <c r="I19" s="46">
        <f t="shared" si="0"/>
        <v>0</v>
      </c>
      <c r="J19" s="46">
        <f t="shared" si="0"/>
        <v>1989.95</v>
      </c>
    </row>
    <row r="20" spans="1:10" x14ac:dyDescent="0.25">
      <c r="A20" s="89" t="s">
        <v>9</v>
      </c>
      <c r="B20" s="82"/>
      <c r="C20" s="82"/>
      <c r="D20" s="82"/>
      <c r="E20" s="82"/>
      <c r="F20" s="40">
        <v>1989.95</v>
      </c>
      <c r="G20" s="40">
        <v>1989.95</v>
      </c>
      <c r="H20" s="40">
        <v>1989.88</v>
      </c>
      <c r="I20" s="40"/>
      <c r="J20" s="40">
        <v>1989.95</v>
      </c>
    </row>
    <row r="21" spans="1:10" x14ac:dyDescent="0.25">
      <c r="A21" s="92" t="s">
        <v>10</v>
      </c>
      <c r="B21" s="93"/>
      <c r="C21" s="93"/>
      <c r="D21" s="93"/>
      <c r="E21" s="93"/>
      <c r="F21" s="62">
        <v>0</v>
      </c>
      <c r="G21" s="62">
        <v>0</v>
      </c>
      <c r="H21" s="62">
        <v>0</v>
      </c>
      <c r="I21" s="62">
        <v>0</v>
      </c>
      <c r="J21" s="62">
        <v>0</v>
      </c>
    </row>
    <row r="22" spans="1:10" ht="18" x14ac:dyDescent="0.25">
      <c r="A22" s="20"/>
      <c r="B22" s="6"/>
      <c r="C22" s="6"/>
      <c r="D22" s="6"/>
      <c r="E22" s="6"/>
      <c r="F22" s="64"/>
      <c r="G22" s="64"/>
      <c r="H22" s="69"/>
      <c r="I22" s="69"/>
      <c r="J22" s="69"/>
    </row>
    <row r="23" spans="1:10" ht="18" customHeight="1" x14ac:dyDescent="0.25">
      <c r="A23" s="79" t="s">
        <v>66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18" x14ac:dyDescent="0.25">
      <c r="A24" s="20"/>
      <c r="B24" s="6"/>
      <c r="C24" s="6"/>
      <c r="D24" s="6"/>
      <c r="E24" s="6"/>
      <c r="F24" s="64"/>
      <c r="G24" s="64"/>
      <c r="H24" s="69"/>
      <c r="I24" s="69"/>
      <c r="J24" s="69"/>
    </row>
    <row r="25" spans="1:10" ht="25.5" x14ac:dyDescent="0.25">
      <c r="A25" s="26"/>
      <c r="B25" s="27"/>
      <c r="C25" s="27"/>
      <c r="D25" s="28"/>
      <c r="E25" s="29"/>
      <c r="F25" s="61" t="s">
        <v>12</v>
      </c>
      <c r="G25" s="61" t="s">
        <v>13</v>
      </c>
      <c r="H25" s="61" t="s">
        <v>57</v>
      </c>
      <c r="I25" s="61" t="s">
        <v>58</v>
      </c>
      <c r="J25" s="61" t="s">
        <v>59</v>
      </c>
    </row>
    <row r="26" spans="1:10" x14ac:dyDescent="0.25">
      <c r="A26" s="83" t="s">
        <v>53</v>
      </c>
      <c r="B26" s="84"/>
      <c r="C26" s="84"/>
      <c r="D26" s="84"/>
      <c r="E26" s="85"/>
      <c r="F26" s="65"/>
      <c r="G26" s="65"/>
      <c r="H26" s="65"/>
      <c r="I26" s="65"/>
      <c r="J26" s="71"/>
    </row>
    <row r="27" spans="1:10" ht="30" customHeight="1" x14ac:dyDescent="0.25">
      <c r="A27" s="86" t="s">
        <v>7</v>
      </c>
      <c r="B27" s="87"/>
      <c r="C27" s="87"/>
      <c r="D27" s="87"/>
      <c r="E27" s="88"/>
      <c r="F27" s="66"/>
      <c r="G27" s="66"/>
      <c r="H27" s="66"/>
      <c r="I27" s="66"/>
      <c r="J27" s="68"/>
    </row>
    <row r="30" spans="1:10" x14ac:dyDescent="0.25">
      <c r="A30" s="81" t="s">
        <v>11</v>
      </c>
      <c r="B30" s="82"/>
      <c r="C30" s="82"/>
      <c r="D30" s="82"/>
      <c r="E30" s="82"/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 ht="11.25" customHeight="1" x14ac:dyDescent="0.25">
      <c r="A31" s="16"/>
      <c r="B31" s="17"/>
      <c r="C31" s="17"/>
      <c r="D31" s="17"/>
      <c r="E31" s="17"/>
      <c r="F31" s="67"/>
      <c r="G31" s="67"/>
      <c r="H31" s="67"/>
      <c r="I31" s="67"/>
      <c r="J31" s="67"/>
    </row>
    <row r="32" spans="1:10" ht="29.25" customHeight="1" x14ac:dyDescent="0.25">
      <c r="A32" s="77" t="s">
        <v>67</v>
      </c>
      <c r="B32" s="78"/>
      <c r="C32" s="78"/>
      <c r="D32" s="78"/>
      <c r="E32" s="78"/>
      <c r="F32" s="78"/>
      <c r="G32" s="78"/>
      <c r="H32" s="78"/>
      <c r="I32" s="78"/>
      <c r="J32" s="78"/>
    </row>
    <row r="33" spans="1:10" ht="8.25" customHeight="1" x14ac:dyDescent="0.25"/>
    <row r="34" spans="1:10" x14ac:dyDescent="0.25">
      <c r="A34" s="77" t="s">
        <v>55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8.25" customHeight="1" x14ac:dyDescent="0.25"/>
    <row r="36" spans="1:10" ht="29.25" customHeight="1" x14ac:dyDescent="0.25">
      <c r="A36" s="77" t="s">
        <v>56</v>
      </c>
      <c r="B36" s="78"/>
      <c r="C36" s="78"/>
      <c r="D36" s="78"/>
      <c r="E36" s="78"/>
      <c r="F36" s="78"/>
      <c r="G36" s="78"/>
      <c r="H36" s="78"/>
      <c r="I36" s="78"/>
      <c r="J36" s="78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5.42578125" style="41" customWidth="1"/>
    <col min="6" max="6" width="16.5703125" style="41" customWidth="1"/>
    <col min="7" max="7" width="13.85546875" style="41" customWidth="1"/>
    <col min="8" max="9" width="25.28515625" style="41" customWidth="1"/>
    <col min="13" max="13" width="11.7109375" bestFit="1" customWidth="1"/>
  </cols>
  <sheetData>
    <row r="1" spans="1:9" ht="42" customHeight="1" x14ac:dyDescent="0.25">
      <c r="A1" s="79" t="s">
        <v>139</v>
      </c>
      <c r="B1" s="79"/>
      <c r="C1" s="79"/>
      <c r="D1" s="79"/>
      <c r="E1" s="79"/>
      <c r="F1" s="79"/>
      <c r="G1" s="79"/>
      <c r="H1" s="79"/>
      <c r="I1" s="79"/>
    </row>
    <row r="2" spans="1:9" ht="18" customHeight="1" x14ac:dyDescent="0.25">
      <c r="A2" s="3"/>
      <c r="B2" s="3"/>
      <c r="C2" s="3"/>
      <c r="D2" s="3"/>
      <c r="E2" s="38"/>
      <c r="F2" s="38"/>
      <c r="G2" s="38"/>
      <c r="H2" s="38"/>
      <c r="I2" s="38"/>
    </row>
    <row r="3" spans="1:9" ht="15.75" x14ac:dyDescent="0.25">
      <c r="A3" s="79" t="s">
        <v>40</v>
      </c>
      <c r="B3" s="79"/>
      <c r="C3" s="79"/>
      <c r="D3" s="79"/>
      <c r="E3" s="79"/>
      <c r="F3" s="79"/>
      <c r="G3" s="79"/>
      <c r="H3" s="96"/>
      <c r="I3" s="96"/>
    </row>
    <row r="4" spans="1:9" ht="18" x14ac:dyDescent="0.25">
      <c r="A4" s="3"/>
      <c r="B4" s="3"/>
      <c r="C4" s="3"/>
      <c r="D4" s="3"/>
      <c r="E4" s="38"/>
      <c r="F4" s="38"/>
      <c r="G4" s="38"/>
      <c r="H4" s="44"/>
      <c r="I4" s="44"/>
    </row>
    <row r="5" spans="1:9" ht="18" customHeight="1" x14ac:dyDescent="0.25">
      <c r="A5" s="79" t="s">
        <v>15</v>
      </c>
      <c r="B5" s="80"/>
      <c r="C5" s="80"/>
      <c r="D5" s="80"/>
      <c r="E5" s="80"/>
      <c r="F5" s="80"/>
      <c r="G5" s="80"/>
      <c r="H5" s="80"/>
      <c r="I5" s="80"/>
    </row>
    <row r="6" spans="1:9" ht="18" x14ac:dyDescent="0.25">
      <c r="A6" s="3"/>
      <c r="B6" s="3"/>
      <c r="C6" s="3"/>
      <c r="D6" s="3"/>
      <c r="E6" s="38"/>
      <c r="F6" s="38"/>
      <c r="G6" s="38"/>
      <c r="H6" s="44"/>
      <c r="I6" s="44"/>
    </row>
    <row r="7" spans="1:9" ht="15.75" x14ac:dyDescent="0.25">
      <c r="A7" s="79" t="s">
        <v>1</v>
      </c>
      <c r="B7" s="100"/>
      <c r="C7" s="100"/>
      <c r="D7" s="100"/>
      <c r="E7" s="100"/>
      <c r="F7" s="100"/>
      <c r="G7" s="100"/>
      <c r="H7" s="100"/>
      <c r="I7" s="100"/>
    </row>
    <row r="8" spans="1:9" ht="18" x14ac:dyDescent="0.25">
      <c r="A8" s="3"/>
      <c r="B8" s="3"/>
      <c r="C8" s="3"/>
      <c r="D8" s="3"/>
      <c r="E8" s="38"/>
      <c r="F8" s="38"/>
      <c r="G8" s="38"/>
      <c r="H8" s="44"/>
      <c r="I8" s="44"/>
    </row>
    <row r="9" spans="1:9" s="48" customFormat="1" x14ac:dyDescent="0.25">
      <c r="A9" s="19" t="s">
        <v>16</v>
      </c>
      <c r="B9" s="18" t="s">
        <v>17</v>
      </c>
      <c r="C9" s="18" t="s">
        <v>18</v>
      </c>
      <c r="D9" s="18" t="s">
        <v>14</v>
      </c>
      <c r="E9" s="39" t="s">
        <v>12</v>
      </c>
      <c r="F9" s="42" t="s">
        <v>13</v>
      </c>
      <c r="G9" s="42" t="s">
        <v>57</v>
      </c>
      <c r="H9" s="42" t="s">
        <v>119</v>
      </c>
      <c r="I9" s="42" t="s">
        <v>120</v>
      </c>
    </row>
    <row r="10" spans="1:9" s="48" customFormat="1" ht="15.75" customHeight="1" x14ac:dyDescent="0.25">
      <c r="A10" s="8">
        <v>6</v>
      </c>
      <c r="B10" s="8"/>
      <c r="C10" s="8"/>
      <c r="D10" s="8" t="s">
        <v>19</v>
      </c>
      <c r="E10" s="46">
        <f>SUM(E11:E18)</f>
        <v>2433858.13</v>
      </c>
      <c r="F10" s="47">
        <f>SUM(F11:F15)</f>
        <v>2599649.1500000004</v>
      </c>
      <c r="G10" s="47">
        <f>SUM(G11:G15)</f>
        <v>2545970.9899999998</v>
      </c>
      <c r="H10" s="47">
        <f>SUM(H11:H15)</f>
        <v>244875.33</v>
      </c>
      <c r="I10" s="47">
        <f>SUM(I11:I15)</f>
        <v>2790846.3200000003</v>
      </c>
    </row>
    <row r="11" spans="1:9" ht="38.25" x14ac:dyDescent="0.25">
      <c r="A11" s="8"/>
      <c r="B11" s="12">
        <v>63</v>
      </c>
      <c r="C11" s="12"/>
      <c r="D11" s="12" t="s">
        <v>61</v>
      </c>
      <c r="E11" s="40">
        <v>2035176.64</v>
      </c>
      <c r="F11" s="43">
        <v>2118850.79</v>
      </c>
      <c r="G11" s="43">
        <v>2091673.16</v>
      </c>
      <c r="H11" s="43">
        <v>100999.92</v>
      </c>
      <c r="I11" s="43">
        <f>SUM(G11:H11)</f>
        <v>2192673.08</v>
      </c>
    </row>
    <row r="12" spans="1:9" x14ac:dyDescent="0.25">
      <c r="A12" s="9"/>
      <c r="B12" s="9"/>
      <c r="C12" s="10">
        <v>52</v>
      </c>
      <c r="D12" s="10" t="s">
        <v>63</v>
      </c>
      <c r="E12" s="40"/>
      <c r="F12" s="43"/>
      <c r="G12" s="43"/>
      <c r="H12" s="43"/>
      <c r="I12" s="43"/>
    </row>
    <row r="13" spans="1:9" x14ac:dyDescent="0.25">
      <c r="A13" s="9"/>
      <c r="B13" s="9">
        <v>65</v>
      </c>
      <c r="C13" s="10"/>
      <c r="D13" s="10" t="s">
        <v>112</v>
      </c>
      <c r="E13" s="40">
        <v>25967.94</v>
      </c>
      <c r="F13" s="43">
        <v>23049.14</v>
      </c>
      <c r="G13" s="43">
        <v>23049.14</v>
      </c>
      <c r="H13" s="43">
        <v>-15997.43</v>
      </c>
      <c r="I13" s="43">
        <f>SUM(G13:H13)</f>
        <v>7051.7099999999991</v>
      </c>
    </row>
    <row r="14" spans="1:9" x14ac:dyDescent="0.25">
      <c r="A14" s="9"/>
      <c r="B14" s="9">
        <v>66</v>
      </c>
      <c r="C14" s="10"/>
      <c r="D14" s="10" t="s">
        <v>112</v>
      </c>
      <c r="E14" s="40">
        <v>5824.89</v>
      </c>
      <c r="F14" s="43">
        <v>2500</v>
      </c>
      <c r="G14" s="43">
        <v>2500</v>
      </c>
      <c r="H14" s="43"/>
      <c r="I14" s="43">
        <v>2500</v>
      </c>
    </row>
    <row r="15" spans="1:9" ht="38.25" x14ac:dyDescent="0.25">
      <c r="A15" s="9"/>
      <c r="B15" s="9">
        <v>67</v>
      </c>
      <c r="C15" s="10"/>
      <c r="D15" s="12" t="s">
        <v>62</v>
      </c>
      <c r="E15" s="40">
        <v>366356.76</v>
      </c>
      <c r="F15" s="43">
        <v>455249.22</v>
      </c>
      <c r="G15" s="43">
        <v>428748.69</v>
      </c>
      <c r="H15" s="43">
        <v>159872.84</v>
      </c>
      <c r="I15" s="43">
        <f>SUM(G15:H15)</f>
        <v>588621.53</v>
      </c>
    </row>
    <row r="16" spans="1:9" ht="25.5" x14ac:dyDescent="0.25">
      <c r="A16" s="9"/>
      <c r="B16" s="9"/>
      <c r="C16" s="10">
        <v>43</v>
      </c>
      <c r="D16" s="14" t="s">
        <v>64</v>
      </c>
      <c r="E16" s="40"/>
      <c r="F16" s="43"/>
      <c r="G16" s="43"/>
      <c r="H16" s="43"/>
      <c r="I16" s="43"/>
    </row>
    <row r="17" spans="1:13" s="48" customFormat="1" ht="25.5" x14ac:dyDescent="0.25">
      <c r="A17" s="11">
        <v>7</v>
      </c>
      <c r="B17" s="11"/>
      <c r="C17" s="11">
        <f>SUM(A17:B17)</f>
        <v>7</v>
      </c>
      <c r="D17" s="21" t="s">
        <v>21</v>
      </c>
      <c r="E17" s="46">
        <f>SUM(E18)</f>
        <v>265.95</v>
      </c>
      <c r="F17" s="47">
        <f>SUM(F18)</f>
        <v>1061.78</v>
      </c>
      <c r="G17" s="47">
        <v>1061.78</v>
      </c>
      <c r="H17" s="47"/>
      <c r="I17" s="47">
        <f>SUM(G17)</f>
        <v>1061.78</v>
      </c>
      <c r="M17" s="74"/>
    </row>
    <row r="18" spans="1:13" ht="38.25" x14ac:dyDescent="0.25">
      <c r="A18" s="12"/>
      <c r="B18" s="12">
        <v>72</v>
      </c>
      <c r="C18" s="12"/>
      <c r="D18" s="22" t="s">
        <v>60</v>
      </c>
      <c r="E18" s="40">
        <v>265.95</v>
      </c>
      <c r="F18" s="43">
        <v>1061.78</v>
      </c>
      <c r="G18" s="43">
        <v>1061.78</v>
      </c>
      <c r="H18" s="43"/>
      <c r="I18" s="43">
        <f>SUM(G18)</f>
        <v>1061.78</v>
      </c>
    </row>
    <row r="19" spans="1:13" x14ac:dyDescent="0.25">
      <c r="A19" s="12"/>
      <c r="B19" s="12"/>
      <c r="C19" s="10">
        <v>11</v>
      </c>
      <c r="D19" s="10" t="s">
        <v>20</v>
      </c>
      <c r="E19" s="40"/>
      <c r="F19" s="43"/>
      <c r="G19" s="43"/>
      <c r="H19" s="43"/>
      <c r="I19" s="51"/>
    </row>
    <row r="21" spans="1:13" ht="15.75" x14ac:dyDescent="0.25">
      <c r="A21" s="79" t="s">
        <v>22</v>
      </c>
      <c r="B21" s="100"/>
      <c r="C21" s="100"/>
      <c r="D21" s="100"/>
      <c r="E21" s="100"/>
      <c r="F21" s="100"/>
      <c r="G21" s="100"/>
      <c r="H21" s="100"/>
      <c r="I21" s="100"/>
    </row>
    <row r="22" spans="1:13" ht="18" x14ac:dyDescent="0.25">
      <c r="A22" s="3"/>
      <c r="B22" s="3"/>
      <c r="C22" s="3"/>
      <c r="D22" s="3"/>
      <c r="E22" s="38"/>
      <c r="F22" s="38"/>
      <c r="G22" s="38"/>
      <c r="H22" s="44"/>
      <c r="I22" s="44"/>
    </row>
    <row r="23" spans="1:13" x14ac:dyDescent="0.25">
      <c r="A23" s="19" t="s">
        <v>16</v>
      </c>
      <c r="B23" s="18" t="s">
        <v>17</v>
      </c>
      <c r="C23" s="18" t="s">
        <v>18</v>
      </c>
      <c r="D23" s="18" t="s">
        <v>23</v>
      </c>
      <c r="E23" s="39" t="s">
        <v>12</v>
      </c>
      <c r="F23" s="42" t="s">
        <v>13</v>
      </c>
      <c r="G23" s="42" t="s">
        <v>57</v>
      </c>
      <c r="H23" s="42" t="s">
        <v>119</v>
      </c>
      <c r="I23" s="42" t="s">
        <v>121</v>
      </c>
    </row>
    <row r="24" spans="1:13" s="48" customFormat="1" ht="15.75" customHeight="1" x14ac:dyDescent="0.25">
      <c r="A24" s="8">
        <v>3</v>
      </c>
      <c r="B24" s="8"/>
      <c r="C24" s="8"/>
      <c r="D24" s="8" t="s">
        <v>24</v>
      </c>
      <c r="E24" s="46">
        <f>SUM(E25:E31)</f>
        <v>2366797.59</v>
      </c>
      <c r="F24" s="47">
        <f>SUM(F25:F30)</f>
        <v>2491654.8800000004</v>
      </c>
      <c r="G24" s="47">
        <f>SUM(G25:G30)</f>
        <v>2505888.6700000004</v>
      </c>
      <c r="H24" s="47">
        <f>SUM(H25:H30)</f>
        <v>90289.8</v>
      </c>
      <c r="I24" s="47">
        <f>SUM(I25:I30)</f>
        <v>2513702.52</v>
      </c>
    </row>
    <row r="25" spans="1:13" ht="15.75" customHeight="1" x14ac:dyDescent="0.25">
      <c r="A25" s="8"/>
      <c r="B25" s="12">
        <v>31</v>
      </c>
      <c r="C25" s="12"/>
      <c r="D25" s="12" t="s">
        <v>25</v>
      </c>
      <c r="E25" s="40">
        <v>1971048.45</v>
      </c>
      <c r="F25" s="43">
        <v>2181714.69</v>
      </c>
      <c r="G25" s="43">
        <v>1970590.75</v>
      </c>
      <c r="H25" s="43">
        <v>3368.85</v>
      </c>
      <c r="I25" s="43">
        <f>SUM(G25:H25)</f>
        <v>1973959.6</v>
      </c>
    </row>
    <row r="26" spans="1:13" x14ac:dyDescent="0.25">
      <c r="A26" s="9"/>
      <c r="B26" s="9"/>
      <c r="C26" s="10">
        <v>11</v>
      </c>
      <c r="D26" s="10" t="s">
        <v>20</v>
      </c>
      <c r="E26" s="40"/>
      <c r="F26" s="43"/>
      <c r="G26" s="43"/>
      <c r="H26" s="43"/>
      <c r="I26" s="43"/>
    </row>
    <row r="27" spans="1:13" x14ac:dyDescent="0.25">
      <c r="A27" s="9"/>
      <c r="B27" s="9">
        <v>32</v>
      </c>
      <c r="C27" s="10"/>
      <c r="D27" s="9" t="s">
        <v>43</v>
      </c>
      <c r="E27" s="40">
        <v>285020.12</v>
      </c>
      <c r="F27" s="43">
        <v>162652.26</v>
      </c>
      <c r="G27" s="43">
        <v>388009.99</v>
      </c>
      <c r="H27" s="43">
        <v>82475.95</v>
      </c>
      <c r="I27" s="43">
        <v>388009.99</v>
      </c>
    </row>
    <row r="28" spans="1:13" x14ac:dyDescent="0.25">
      <c r="A28" s="9"/>
      <c r="B28" s="9"/>
      <c r="C28" s="10">
        <v>11</v>
      </c>
      <c r="D28" s="10" t="s">
        <v>20</v>
      </c>
      <c r="E28" s="40"/>
      <c r="F28" s="43"/>
      <c r="G28" s="43"/>
      <c r="H28" s="43"/>
      <c r="I28" s="43"/>
    </row>
    <row r="29" spans="1:13" x14ac:dyDescent="0.25">
      <c r="A29" s="9"/>
      <c r="B29" s="9">
        <v>34</v>
      </c>
      <c r="C29" s="10"/>
      <c r="D29" s="10" t="s">
        <v>104</v>
      </c>
      <c r="E29" s="40">
        <v>1091.25</v>
      </c>
      <c r="F29" s="43">
        <v>1459.95</v>
      </c>
      <c r="G29" s="43">
        <v>1459.95</v>
      </c>
      <c r="H29" s="43"/>
      <c r="I29" s="43">
        <v>1459.95</v>
      </c>
    </row>
    <row r="30" spans="1:13" ht="31.5" customHeight="1" x14ac:dyDescent="0.25">
      <c r="A30" s="9"/>
      <c r="B30" s="23">
        <v>37</v>
      </c>
      <c r="C30" s="10"/>
      <c r="D30" s="52" t="s">
        <v>113</v>
      </c>
      <c r="E30" s="40">
        <v>108992.07</v>
      </c>
      <c r="F30" s="43">
        <v>145827.98000000001</v>
      </c>
      <c r="G30" s="43">
        <v>145827.98000000001</v>
      </c>
      <c r="H30" s="43">
        <v>4445</v>
      </c>
      <c r="I30" s="43">
        <f>SUM(G30:H30)</f>
        <v>150272.98000000001</v>
      </c>
    </row>
    <row r="31" spans="1:13" ht="31.5" customHeight="1" x14ac:dyDescent="0.25">
      <c r="A31" s="9"/>
      <c r="B31" s="23">
        <v>38</v>
      </c>
      <c r="C31" s="10"/>
      <c r="D31" s="52" t="s">
        <v>114</v>
      </c>
      <c r="E31" s="40">
        <v>645.70000000000005</v>
      </c>
      <c r="F31" s="43"/>
      <c r="G31" s="43"/>
      <c r="H31" s="43"/>
      <c r="I31" s="43"/>
    </row>
    <row r="32" spans="1:13" s="48" customFormat="1" ht="25.5" x14ac:dyDescent="0.25">
      <c r="A32" s="11">
        <v>4</v>
      </c>
      <c r="B32" s="11"/>
      <c r="C32" s="11"/>
      <c r="D32" s="21" t="s">
        <v>26</v>
      </c>
      <c r="E32" s="46">
        <f>SUM(E33)</f>
        <v>72094.06</v>
      </c>
      <c r="F32" s="47">
        <f>SUM(F33)</f>
        <v>109056.05</v>
      </c>
      <c r="G32" s="47">
        <f>SUM(G33)</f>
        <v>41144.1</v>
      </c>
      <c r="H32" s="47">
        <f t="shared" ref="H32" si="0">SUM(H33)</f>
        <v>154585.533</v>
      </c>
      <c r="I32" s="47">
        <f>SUM(G32:H32)</f>
        <v>195729.633</v>
      </c>
    </row>
    <row r="33" spans="1:11" ht="38.25" x14ac:dyDescent="0.25">
      <c r="A33" s="12"/>
      <c r="B33" s="12">
        <v>42</v>
      </c>
      <c r="C33" s="12"/>
      <c r="D33" s="22" t="s">
        <v>27</v>
      </c>
      <c r="E33" s="40">
        <v>72094.06</v>
      </c>
      <c r="F33" s="43">
        <v>109056.05</v>
      </c>
      <c r="G33" s="43">
        <v>41144.1</v>
      </c>
      <c r="H33" s="43">
        <v>154585.533</v>
      </c>
      <c r="I33" s="43">
        <f>SUM(G33:H33)</f>
        <v>195729.633</v>
      </c>
    </row>
    <row r="34" spans="1:11" x14ac:dyDescent="0.25">
      <c r="A34" s="12"/>
      <c r="B34" s="12"/>
      <c r="C34" s="10">
        <v>11</v>
      </c>
      <c r="D34" s="10" t="s">
        <v>20</v>
      </c>
      <c r="E34" s="40">
        <f>SUM(E24+E32)</f>
        <v>2438891.65</v>
      </c>
      <c r="F34" s="43">
        <f>SUM(F24+F32)</f>
        <v>2600710.9300000002</v>
      </c>
      <c r="G34" s="43">
        <f>SUM(G24+G32)</f>
        <v>2547032.7700000005</v>
      </c>
      <c r="H34" s="43">
        <f>SUM(H32+H24)</f>
        <v>244875.33299999998</v>
      </c>
      <c r="I34" s="43">
        <f>SUM(G34:H34)</f>
        <v>2791908.1030000006</v>
      </c>
    </row>
    <row r="36" spans="1:11" x14ac:dyDescent="0.25">
      <c r="A36" s="99" t="s">
        <v>134</v>
      </c>
      <c r="B36" s="99"/>
      <c r="C36" s="99"/>
      <c r="D36" s="99"/>
    </row>
    <row r="37" spans="1:11" x14ac:dyDescent="0.25">
      <c r="A37" s="99" t="s">
        <v>135</v>
      </c>
      <c r="B37" s="99"/>
      <c r="C37" s="99"/>
      <c r="D37" s="99"/>
    </row>
    <row r="39" spans="1:11" x14ac:dyDescent="0.25">
      <c r="A39" s="99" t="s">
        <v>136</v>
      </c>
      <c r="B39" s="99"/>
      <c r="C39" s="99"/>
      <c r="D39" s="99"/>
    </row>
    <row r="40" spans="1:11" x14ac:dyDescent="0.25">
      <c r="H40" s="99" t="s">
        <v>118</v>
      </c>
      <c r="I40" s="99"/>
      <c r="J40" s="99"/>
      <c r="K40" s="99"/>
    </row>
    <row r="41" spans="1:11" x14ac:dyDescent="0.25">
      <c r="A41" s="99"/>
      <c r="B41" s="99"/>
      <c r="C41" s="99"/>
      <c r="D41" s="99"/>
      <c r="H41" s="99" t="s">
        <v>137</v>
      </c>
      <c r="I41" s="99"/>
      <c r="J41" s="99"/>
      <c r="K41" s="99"/>
    </row>
    <row r="42" spans="1:11" x14ac:dyDescent="0.25">
      <c r="A42" s="99"/>
      <c r="B42" s="99"/>
      <c r="C42" s="99"/>
      <c r="D42" s="99"/>
    </row>
  </sheetData>
  <mergeCells count="12">
    <mergeCell ref="A42:D42"/>
    <mergeCell ref="A7:I7"/>
    <mergeCell ref="A21:I21"/>
    <mergeCell ref="A1:I1"/>
    <mergeCell ref="A3:I3"/>
    <mergeCell ref="A5:I5"/>
    <mergeCell ref="H40:K40"/>
    <mergeCell ref="H41:K41"/>
    <mergeCell ref="A36:D36"/>
    <mergeCell ref="A37:D37"/>
    <mergeCell ref="A39:D39"/>
    <mergeCell ref="A41:D41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style="41" customWidth="1"/>
  </cols>
  <sheetData>
    <row r="1" spans="1:6" ht="42" customHeight="1" x14ac:dyDescent="0.25">
      <c r="A1" s="79" t="s">
        <v>140</v>
      </c>
      <c r="B1" s="79"/>
      <c r="C1" s="79"/>
      <c r="D1" s="79"/>
      <c r="E1" s="79"/>
      <c r="F1" s="79"/>
    </row>
    <row r="2" spans="1:6" ht="18" customHeight="1" x14ac:dyDescent="0.25">
      <c r="A2" s="3"/>
      <c r="B2" s="38"/>
      <c r="C2" s="38"/>
      <c r="D2" s="38"/>
      <c r="E2" s="38"/>
      <c r="F2" s="38"/>
    </row>
    <row r="3" spans="1:6" ht="15.75" x14ac:dyDescent="0.25">
      <c r="A3" s="79" t="s">
        <v>40</v>
      </c>
      <c r="B3" s="79"/>
      <c r="C3" s="79"/>
      <c r="D3" s="79"/>
      <c r="E3" s="96"/>
      <c r="F3" s="96"/>
    </row>
    <row r="4" spans="1:6" ht="18" x14ac:dyDescent="0.25">
      <c r="A4" s="3"/>
      <c r="B4" s="38"/>
      <c r="C4" s="38"/>
      <c r="D4" s="38"/>
      <c r="E4" s="44"/>
      <c r="F4" s="44"/>
    </row>
    <row r="5" spans="1:6" ht="18" customHeight="1" x14ac:dyDescent="0.25">
      <c r="A5" s="79" t="s">
        <v>15</v>
      </c>
      <c r="B5" s="80"/>
      <c r="C5" s="80"/>
      <c r="D5" s="80"/>
      <c r="E5" s="80"/>
      <c r="F5" s="80"/>
    </row>
    <row r="6" spans="1:6" ht="18" x14ac:dyDescent="0.25">
      <c r="A6" s="3"/>
      <c r="B6" s="38"/>
      <c r="C6" s="38"/>
      <c r="D6" s="38"/>
      <c r="E6" s="44"/>
      <c r="F6" s="44"/>
    </row>
    <row r="7" spans="1:6" ht="15.75" x14ac:dyDescent="0.25">
      <c r="A7" s="79" t="s">
        <v>28</v>
      </c>
      <c r="B7" s="100"/>
      <c r="C7" s="100"/>
      <c r="D7" s="100"/>
      <c r="E7" s="100"/>
      <c r="F7" s="100"/>
    </row>
    <row r="8" spans="1:6" ht="18" x14ac:dyDescent="0.25">
      <c r="A8" s="3"/>
      <c r="B8" s="38"/>
      <c r="C8" s="38"/>
      <c r="D8" s="38"/>
      <c r="E8" s="44"/>
      <c r="F8" s="44"/>
    </row>
    <row r="9" spans="1:6" x14ac:dyDescent="0.25">
      <c r="A9" s="19" t="s">
        <v>29</v>
      </c>
      <c r="B9" s="39" t="s">
        <v>12</v>
      </c>
      <c r="C9" s="42" t="s">
        <v>13</v>
      </c>
      <c r="D9" s="42" t="s">
        <v>57</v>
      </c>
      <c r="E9" s="42" t="s">
        <v>119</v>
      </c>
      <c r="F9" s="42" t="s">
        <v>121</v>
      </c>
    </row>
    <row r="10" spans="1:6" ht="15.75" customHeight="1" x14ac:dyDescent="0.25">
      <c r="A10" s="8" t="s">
        <v>30</v>
      </c>
      <c r="B10" s="40">
        <v>18375830</v>
      </c>
      <c r="C10" s="43">
        <v>2602700.81</v>
      </c>
      <c r="D10" s="43">
        <v>2547032.77</v>
      </c>
      <c r="E10" s="43">
        <f>SUM(E11+E14)</f>
        <v>244875.33000000002</v>
      </c>
      <c r="F10" s="43">
        <f>SUM(D10:E10)</f>
        <v>2791908.1</v>
      </c>
    </row>
    <row r="11" spans="1:6" ht="15.75" customHeight="1" x14ac:dyDescent="0.25">
      <c r="A11" s="8" t="s">
        <v>31</v>
      </c>
      <c r="B11" s="40">
        <v>18135420</v>
      </c>
      <c r="C11" s="43">
        <v>2576089.89</v>
      </c>
      <c r="D11" s="43">
        <v>2520421.85</v>
      </c>
      <c r="E11" s="43">
        <f>SUM(E13)</f>
        <v>260872.76</v>
      </c>
      <c r="F11" s="43">
        <v>2520421.85</v>
      </c>
    </row>
    <row r="12" spans="1:6" ht="25.5" x14ac:dyDescent="0.25">
      <c r="A12" s="14" t="s">
        <v>32</v>
      </c>
      <c r="B12" s="40"/>
      <c r="C12" s="43"/>
      <c r="D12" s="43"/>
      <c r="E12" s="43"/>
      <c r="F12" s="43"/>
    </row>
    <row r="13" spans="1:6" x14ac:dyDescent="0.25">
      <c r="A13" s="13" t="s">
        <v>33</v>
      </c>
      <c r="B13" s="40">
        <v>18135420</v>
      </c>
      <c r="C13" s="43">
        <v>2576089.9900000002</v>
      </c>
      <c r="D13" s="43">
        <v>2520421.85</v>
      </c>
      <c r="E13" s="43">
        <v>260872.76</v>
      </c>
      <c r="F13" s="43">
        <v>2520421.85</v>
      </c>
    </row>
    <row r="14" spans="1:6" x14ac:dyDescent="0.25">
      <c r="A14" s="8" t="s">
        <v>34</v>
      </c>
      <c r="B14" s="40">
        <v>240410</v>
      </c>
      <c r="C14" s="43">
        <v>26610.92</v>
      </c>
      <c r="D14" s="43">
        <v>26610.92</v>
      </c>
      <c r="E14" s="43">
        <v>-15997.43</v>
      </c>
      <c r="F14" s="43">
        <f>SUM(D14:E14)</f>
        <v>10613.489999999998</v>
      </c>
    </row>
    <row r="15" spans="1:6" ht="25.5" x14ac:dyDescent="0.25">
      <c r="A15" s="15" t="s">
        <v>35</v>
      </c>
      <c r="B15" s="40">
        <v>240410</v>
      </c>
      <c r="C15" s="43">
        <v>26610.92</v>
      </c>
      <c r="D15" s="43">
        <v>26610.92</v>
      </c>
      <c r="E15" s="43">
        <v>-15997.43</v>
      </c>
      <c r="F15" s="43">
        <f>SUM(D15:E15)</f>
        <v>10613.489999999998</v>
      </c>
    </row>
    <row r="17" spans="1:8" x14ac:dyDescent="0.25">
      <c r="A17" s="99" t="s">
        <v>134</v>
      </c>
      <c r="B17" s="99"/>
      <c r="C17" s="99"/>
      <c r="D17" s="99"/>
    </row>
    <row r="18" spans="1:8" x14ac:dyDescent="0.25">
      <c r="A18" s="99" t="s">
        <v>135</v>
      </c>
      <c r="B18" s="99"/>
      <c r="C18" s="99"/>
      <c r="D18" s="99"/>
    </row>
    <row r="19" spans="1:8" x14ac:dyDescent="0.25">
      <c r="B19"/>
      <c r="C19"/>
      <c r="D19"/>
      <c r="E19" s="99" t="s">
        <v>118</v>
      </c>
      <c r="F19" s="99"/>
      <c r="G19" s="99"/>
      <c r="H19" s="99"/>
    </row>
    <row r="20" spans="1:8" x14ac:dyDescent="0.25">
      <c r="A20" s="99" t="s">
        <v>136</v>
      </c>
      <c r="B20" s="99"/>
      <c r="C20" s="99"/>
      <c r="D20" s="99"/>
      <c r="E20" s="99" t="s">
        <v>137</v>
      </c>
      <c r="F20" s="99"/>
      <c r="G20" s="99"/>
      <c r="H20" s="99"/>
    </row>
    <row r="22" spans="1:8" x14ac:dyDescent="0.25">
      <c r="A22" s="99"/>
      <c r="B22" s="99"/>
      <c r="C22" s="99"/>
      <c r="D22" s="99"/>
    </row>
    <row r="23" spans="1:8" x14ac:dyDescent="0.25">
      <c r="A23" s="99"/>
      <c r="B23" s="99"/>
      <c r="C23" s="99"/>
      <c r="D23" s="99"/>
    </row>
    <row r="24" spans="1:8" x14ac:dyDescent="0.25">
      <c r="A24" s="58"/>
      <c r="B24" s="59"/>
      <c r="C24" s="59"/>
      <c r="D24" s="59"/>
    </row>
  </sheetData>
  <mergeCells count="11">
    <mergeCell ref="A18:D18"/>
    <mergeCell ref="A20:D20"/>
    <mergeCell ref="A22:D22"/>
    <mergeCell ref="A23:D23"/>
    <mergeCell ref="A1:F1"/>
    <mergeCell ref="A3:F3"/>
    <mergeCell ref="A5:F5"/>
    <mergeCell ref="A7:F7"/>
    <mergeCell ref="A17:D17"/>
    <mergeCell ref="E19:H19"/>
    <mergeCell ref="E20:H20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style="41" customWidth="1"/>
  </cols>
  <sheetData>
    <row r="1" spans="1:9" ht="42" customHeight="1" x14ac:dyDescent="0.25">
      <c r="A1" s="79" t="s">
        <v>141</v>
      </c>
      <c r="B1" s="79"/>
      <c r="C1" s="79"/>
      <c r="D1" s="79"/>
      <c r="E1" s="79"/>
      <c r="F1" s="79"/>
      <c r="G1" s="79"/>
      <c r="H1" s="79"/>
      <c r="I1" s="79"/>
    </row>
    <row r="2" spans="1:9" ht="18" customHeight="1" x14ac:dyDescent="0.25">
      <c r="A2" s="3"/>
      <c r="B2" s="3"/>
      <c r="C2" s="3"/>
      <c r="D2" s="3"/>
      <c r="E2" s="38"/>
      <c r="F2" s="38"/>
      <c r="G2" s="38"/>
      <c r="H2" s="38"/>
      <c r="I2" s="38"/>
    </row>
    <row r="3" spans="1:9" ht="15.75" x14ac:dyDescent="0.25">
      <c r="A3" s="79" t="s">
        <v>40</v>
      </c>
      <c r="B3" s="79"/>
      <c r="C3" s="79"/>
      <c r="D3" s="79"/>
      <c r="E3" s="79"/>
      <c r="F3" s="79"/>
      <c r="G3" s="79"/>
      <c r="H3" s="96"/>
      <c r="I3" s="96"/>
    </row>
    <row r="4" spans="1:9" ht="18" x14ac:dyDescent="0.25">
      <c r="A4" s="3"/>
      <c r="B4" s="3"/>
      <c r="C4" s="3"/>
      <c r="D4" s="3"/>
      <c r="E4" s="38"/>
      <c r="F4" s="38"/>
      <c r="G4" s="38"/>
      <c r="H4" s="44"/>
      <c r="I4" s="44"/>
    </row>
    <row r="5" spans="1:9" ht="18" customHeight="1" x14ac:dyDescent="0.25">
      <c r="A5" s="79" t="s">
        <v>36</v>
      </c>
      <c r="B5" s="80"/>
      <c r="C5" s="80"/>
      <c r="D5" s="80"/>
      <c r="E5" s="80"/>
      <c r="F5" s="80"/>
      <c r="G5" s="80"/>
      <c r="H5" s="80"/>
      <c r="I5" s="80"/>
    </row>
    <row r="6" spans="1:9" ht="18" x14ac:dyDescent="0.25">
      <c r="A6" s="3"/>
      <c r="B6" s="3"/>
      <c r="C6" s="3"/>
      <c r="D6" s="3"/>
      <c r="E6" s="38"/>
      <c r="F6" s="38"/>
      <c r="G6" s="38"/>
      <c r="H6" s="44"/>
      <c r="I6" s="44"/>
    </row>
    <row r="7" spans="1:9" x14ac:dyDescent="0.25">
      <c r="A7" s="19" t="s">
        <v>16</v>
      </c>
      <c r="B7" s="18" t="s">
        <v>17</v>
      </c>
      <c r="C7" s="18" t="s">
        <v>18</v>
      </c>
      <c r="D7" s="18" t="s">
        <v>68</v>
      </c>
      <c r="E7" s="39" t="s">
        <v>12</v>
      </c>
      <c r="F7" s="42" t="s">
        <v>13</v>
      </c>
      <c r="G7" s="42" t="s">
        <v>57</v>
      </c>
      <c r="H7" s="42" t="s">
        <v>119</v>
      </c>
      <c r="I7" s="42" t="s">
        <v>121</v>
      </c>
    </row>
    <row r="8" spans="1:9" ht="25.5" x14ac:dyDescent="0.25">
      <c r="A8" s="8">
        <v>8</v>
      </c>
      <c r="B8" s="8"/>
      <c r="C8" s="8"/>
      <c r="D8" s="8" t="s">
        <v>37</v>
      </c>
      <c r="E8" s="46">
        <f>SUM(E9)</f>
        <v>1989.95</v>
      </c>
      <c r="F8" s="46">
        <f t="shared" ref="F8:G8" si="0">SUM(F9)</f>
        <v>1989.95</v>
      </c>
      <c r="G8" s="46">
        <f t="shared" si="0"/>
        <v>1989.88</v>
      </c>
      <c r="H8" s="46"/>
      <c r="I8" s="46">
        <f>SUM(G8)</f>
        <v>1989.88</v>
      </c>
    </row>
    <row r="9" spans="1:9" x14ac:dyDescent="0.25">
      <c r="A9" s="8"/>
      <c r="B9" s="12">
        <v>84</v>
      </c>
      <c r="C9" s="12"/>
      <c r="D9" s="12" t="s">
        <v>44</v>
      </c>
      <c r="E9" s="40">
        <v>1989.95</v>
      </c>
      <c r="F9" s="40">
        <v>1989.95</v>
      </c>
      <c r="G9" s="40">
        <v>1989.88</v>
      </c>
      <c r="H9" s="40"/>
      <c r="I9" s="40">
        <f>SUM(G9)</f>
        <v>1989.88</v>
      </c>
    </row>
    <row r="10" spans="1:9" ht="25.5" x14ac:dyDescent="0.25">
      <c r="A10" s="9"/>
      <c r="B10" s="9"/>
      <c r="C10" s="10">
        <v>81</v>
      </c>
      <c r="D10" s="14" t="s">
        <v>45</v>
      </c>
      <c r="E10" s="40">
        <v>1989.95</v>
      </c>
      <c r="F10" s="40">
        <v>1989.95</v>
      </c>
      <c r="G10" s="40">
        <v>1989.88</v>
      </c>
      <c r="H10" s="40"/>
      <c r="I10" s="40">
        <f>SUM(G10)</f>
        <v>1989.88</v>
      </c>
    </row>
    <row r="11" spans="1:9" ht="25.5" x14ac:dyDescent="0.25">
      <c r="A11" s="11">
        <v>5</v>
      </c>
      <c r="B11" s="11"/>
      <c r="C11" s="11"/>
      <c r="D11" s="21" t="s">
        <v>38</v>
      </c>
      <c r="E11" s="46">
        <f>SUM(E12)</f>
        <v>1989.95</v>
      </c>
      <c r="F11" s="46">
        <f t="shared" ref="F11:G11" si="1">SUM(F12)</f>
        <v>1989.95</v>
      </c>
      <c r="G11" s="46">
        <f t="shared" si="1"/>
        <v>1989.88</v>
      </c>
      <c r="H11" s="46"/>
      <c r="I11" s="46">
        <f>SUM(G11)</f>
        <v>1989.88</v>
      </c>
    </row>
    <row r="12" spans="1:9" ht="25.5" x14ac:dyDescent="0.25">
      <c r="A12" s="12"/>
      <c r="B12" s="12">
        <v>54</v>
      </c>
      <c r="C12" s="12"/>
      <c r="D12" s="22" t="s">
        <v>46</v>
      </c>
      <c r="E12" s="40">
        <v>1989.95</v>
      </c>
      <c r="F12" s="40">
        <v>1989.95</v>
      </c>
      <c r="G12" s="40">
        <v>1989.88</v>
      </c>
      <c r="H12" s="40"/>
      <c r="I12" s="40">
        <f>SUM(G12)</f>
        <v>1989.88</v>
      </c>
    </row>
    <row r="13" spans="1:9" x14ac:dyDescent="0.25">
      <c r="A13" s="12"/>
      <c r="B13" s="12"/>
      <c r="C13" s="10">
        <v>11</v>
      </c>
      <c r="D13" s="10" t="s">
        <v>20</v>
      </c>
      <c r="E13" s="40"/>
      <c r="F13" s="40"/>
      <c r="G13" s="40"/>
      <c r="H13" s="40"/>
      <c r="I13" s="40"/>
    </row>
    <row r="14" spans="1:9" x14ac:dyDescent="0.25">
      <c r="A14" s="12"/>
      <c r="B14" s="12"/>
      <c r="C14" s="10">
        <v>31</v>
      </c>
      <c r="D14" s="10" t="s">
        <v>47</v>
      </c>
      <c r="E14" s="40">
        <v>1989.95</v>
      </c>
      <c r="F14" s="40">
        <v>1989.95</v>
      </c>
      <c r="G14" s="40">
        <f>SUM(G11)</f>
        <v>1989.88</v>
      </c>
      <c r="H14" s="40"/>
      <c r="I14" s="40">
        <f>SUM(G14)</f>
        <v>1989.88</v>
      </c>
    </row>
    <row r="16" spans="1:9" x14ac:dyDescent="0.25">
      <c r="A16" s="99" t="s">
        <v>134</v>
      </c>
      <c r="B16" s="99"/>
      <c r="C16" s="99"/>
      <c r="D16" s="99"/>
      <c r="E16" s="58"/>
    </row>
    <row r="17" spans="1:11" x14ac:dyDescent="0.25">
      <c r="A17" s="99" t="s">
        <v>135</v>
      </c>
      <c r="B17" s="99"/>
      <c r="C17" s="99"/>
      <c r="D17" s="99"/>
      <c r="E17" s="58"/>
    </row>
    <row r="18" spans="1:11" x14ac:dyDescent="0.25">
      <c r="E18" s="58"/>
    </row>
    <row r="19" spans="1:11" x14ac:dyDescent="0.25">
      <c r="A19" s="99" t="s">
        <v>136</v>
      </c>
      <c r="B19" s="99"/>
      <c r="C19" s="99"/>
      <c r="D19" s="99"/>
      <c r="E19" s="58"/>
      <c r="H19" s="99" t="s">
        <v>118</v>
      </c>
      <c r="I19" s="99"/>
      <c r="J19" s="99"/>
      <c r="K19" s="99"/>
    </row>
    <row r="20" spans="1:11" x14ac:dyDescent="0.25">
      <c r="E20" s="58"/>
      <c r="H20" s="99" t="s">
        <v>137</v>
      </c>
      <c r="I20" s="99"/>
      <c r="J20" s="99"/>
      <c r="K20" s="99"/>
    </row>
    <row r="21" spans="1:11" x14ac:dyDescent="0.25">
      <c r="E21" s="58"/>
    </row>
    <row r="22" spans="1:11" x14ac:dyDescent="0.25">
      <c r="E22" s="58"/>
    </row>
    <row r="23" spans="1:11" x14ac:dyDescent="0.25">
      <c r="A23" s="58"/>
      <c r="B23" s="58"/>
      <c r="C23" s="58"/>
      <c r="D23" s="58"/>
      <c r="E23" s="58"/>
    </row>
  </sheetData>
  <mergeCells count="8">
    <mergeCell ref="A19:D19"/>
    <mergeCell ref="H19:K19"/>
    <mergeCell ref="H20:K20"/>
    <mergeCell ref="A1:I1"/>
    <mergeCell ref="A3:I3"/>
    <mergeCell ref="A5:I5"/>
    <mergeCell ref="A16:D16"/>
    <mergeCell ref="A17:D17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tabSelected="1" topLeftCell="A115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style="41" customWidth="1"/>
    <col min="9" max="9" width="25.28515625" customWidth="1"/>
  </cols>
  <sheetData>
    <row r="1" spans="1:9" ht="42" customHeight="1" x14ac:dyDescent="0.25">
      <c r="A1" s="79" t="s">
        <v>141</v>
      </c>
      <c r="B1" s="79"/>
      <c r="C1" s="79"/>
      <c r="D1" s="79"/>
      <c r="E1" s="79"/>
      <c r="F1" s="79"/>
      <c r="G1" s="79"/>
      <c r="H1" s="79"/>
      <c r="I1" s="79"/>
    </row>
    <row r="2" spans="1:9" ht="18" x14ac:dyDescent="0.25">
      <c r="A2" s="3"/>
      <c r="B2" s="3"/>
      <c r="C2" s="3"/>
      <c r="D2" s="3"/>
      <c r="E2" s="38"/>
      <c r="F2" s="38"/>
      <c r="G2" s="38"/>
      <c r="H2" s="44"/>
      <c r="I2" s="4"/>
    </row>
    <row r="3" spans="1:9" ht="18" customHeight="1" x14ac:dyDescent="0.25">
      <c r="A3" s="79" t="s">
        <v>39</v>
      </c>
      <c r="B3" s="80"/>
      <c r="C3" s="80"/>
      <c r="D3" s="80"/>
      <c r="E3" s="80"/>
      <c r="F3" s="80"/>
      <c r="G3" s="80"/>
      <c r="H3" s="80"/>
      <c r="I3" s="80"/>
    </row>
    <row r="4" spans="1:9" ht="18" customHeight="1" x14ac:dyDescent="0.25">
      <c r="A4" s="132" t="s">
        <v>131</v>
      </c>
      <c r="B4" s="132"/>
      <c r="C4" s="132"/>
      <c r="D4" s="132"/>
      <c r="E4" s="132"/>
      <c r="F4" s="132"/>
      <c r="G4" s="38"/>
      <c r="H4" s="44"/>
      <c r="I4" s="4"/>
    </row>
    <row r="5" spans="1:9" x14ac:dyDescent="0.25">
      <c r="A5" s="126" t="s">
        <v>41</v>
      </c>
      <c r="B5" s="127"/>
      <c r="C5" s="128"/>
      <c r="D5" s="18" t="s">
        <v>42</v>
      </c>
      <c r="E5" s="39" t="s">
        <v>12</v>
      </c>
      <c r="F5" s="42" t="s">
        <v>13</v>
      </c>
      <c r="G5" s="42" t="s">
        <v>57</v>
      </c>
      <c r="H5" s="42" t="s">
        <v>119</v>
      </c>
      <c r="I5" s="19" t="s">
        <v>121</v>
      </c>
    </row>
    <row r="6" spans="1:9" x14ac:dyDescent="0.25">
      <c r="A6" s="53"/>
      <c r="B6" s="54"/>
      <c r="C6" s="55"/>
      <c r="D6" s="18"/>
      <c r="E6" s="39"/>
      <c r="F6" s="42"/>
      <c r="G6" s="42"/>
      <c r="H6" s="42"/>
      <c r="I6" s="19"/>
    </row>
    <row r="7" spans="1:9" x14ac:dyDescent="0.25">
      <c r="A7" s="102" t="s">
        <v>69</v>
      </c>
      <c r="B7" s="103"/>
      <c r="C7" s="104"/>
      <c r="D7" s="25" t="s">
        <v>70</v>
      </c>
      <c r="E7" s="40"/>
      <c r="F7" s="43"/>
      <c r="G7" s="43"/>
      <c r="H7" s="43"/>
      <c r="I7" s="7"/>
    </row>
    <row r="8" spans="1:9" s="48" customFormat="1" ht="45.75" customHeight="1" x14ac:dyDescent="0.25">
      <c r="A8" s="102" t="s">
        <v>71</v>
      </c>
      <c r="B8" s="103"/>
      <c r="C8" s="104"/>
      <c r="D8" s="25" t="s">
        <v>72</v>
      </c>
      <c r="E8" s="46">
        <f>SUM(E9+E18)</f>
        <v>319130.84999999998</v>
      </c>
      <c r="F8" s="47">
        <f>SUM(F9+F16)</f>
        <v>465735.86000000004</v>
      </c>
      <c r="G8" s="47">
        <f>SUM(G9)</f>
        <v>404853.95</v>
      </c>
      <c r="H8" s="47">
        <f>SUM(H9+H18)</f>
        <v>173.46000000000004</v>
      </c>
      <c r="I8" s="47">
        <f>SUM(G8:H8)</f>
        <v>405027.41000000003</v>
      </c>
    </row>
    <row r="9" spans="1:9" s="48" customFormat="1" x14ac:dyDescent="0.25">
      <c r="A9" s="105" t="s">
        <v>73</v>
      </c>
      <c r="B9" s="106"/>
      <c r="C9" s="107"/>
      <c r="D9" s="45" t="s">
        <v>48</v>
      </c>
      <c r="E9" s="46">
        <f>SUM(E10)</f>
        <v>290609.42</v>
      </c>
      <c r="F9" s="47">
        <f>SUM(F10)</f>
        <v>397823.91000000003</v>
      </c>
      <c r="G9" s="47">
        <f>SUM(G10)</f>
        <v>404853.95</v>
      </c>
      <c r="H9" s="47">
        <f t="shared" ref="H9:I9" si="0">SUM(H10)</f>
        <v>-2526.54</v>
      </c>
      <c r="I9" s="47">
        <f t="shared" si="0"/>
        <v>402327.41000000003</v>
      </c>
    </row>
    <row r="10" spans="1:9" x14ac:dyDescent="0.25">
      <c r="A10" s="129">
        <v>3</v>
      </c>
      <c r="B10" s="130"/>
      <c r="C10" s="131"/>
      <c r="D10" s="24" t="s">
        <v>24</v>
      </c>
      <c r="E10" s="40">
        <f>SUM(E11:E14)</f>
        <v>290609.42</v>
      </c>
      <c r="F10" s="43">
        <f>SUM(F11:F14)</f>
        <v>397823.91000000003</v>
      </c>
      <c r="G10" s="43">
        <f>SUM(G12:G14)</f>
        <v>404853.95</v>
      </c>
      <c r="H10" s="43">
        <f>SUM(H11:H14)</f>
        <v>-2526.54</v>
      </c>
      <c r="I10" s="43">
        <f>SUM(I12:I14)</f>
        <v>402327.41000000003</v>
      </c>
    </row>
    <row r="11" spans="1:9" x14ac:dyDescent="0.25">
      <c r="A11" s="108">
        <v>31</v>
      </c>
      <c r="B11" s="109"/>
      <c r="C11" s="110"/>
      <c r="D11" s="24" t="s">
        <v>25</v>
      </c>
      <c r="E11" s="40">
        <v>0</v>
      </c>
      <c r="F11" s="43"/>
      <c r="G11" s="43"/>
      <c r="H11" s="43"/>
      <c r="I11" s="43"/>
    </row>
    <row r="12" spans="1:9" x14ac:dyDescent="0.25">
      <c r="A12" s="108">
        <v>32</v>
      </c>
      <c r="B12" s="109"/>
      <c r="C12" s="110"/>
      <c r="D12" s="24" t="s">
        <v>43</v>
      </c>
      <c r="E12" s="40">
        <v>180773.18</v>
      </c>
      <c r="F12" s="43">
        <v>250535.98</v>
      </c>
      <c r="G12" s="43">
        <v>257566.02</v>
      </c>
      <c r="H12" s="43">
        <v>-2526.54</v>
      </c>
      <c r="I12" s="43">
        <f>SUM(G12:H12)</f>
        <v>255039.47999999998</v>
      </c>
    </row>
    <row r="13" spans="1:9" x14ac:dyDescent="0.25">
      <c r="A13" s="35">
        <v>34</v>
      </c>
      <c r="B13" s="36"/>
      <c r="C13" s="37"/>
      <c r="D13" s="24" t="s">
        <v>104</v>
      </c>
      <c r="E13" s="40">
        <v>1091.24</v>
      </c>
      <c r="F13" s="43">
        <v>1459.95</v>
      </c>
      <c r="G13" s="43">
        <v>1459.95</v>
      </c>
      <c r="H13" s="43"/>
      <c r="I13" s="43">
        <v>1459.95</v>
      </c>
    </row>
    <row r="14" spans="1:9" x14ac:dyDescent="0.25">
      <c r="A14" s="35">
        <v>37</v>
      </c>
      <c r="B14" s="36"/>
      <c r="C14" s="37"/>
      <c r="D14" s="24" t="s">
        <v>105</v>
      </c>
      <c r="E14" s="40">
        <v>108745</v>
      </c>
      <c r="F14" s="43">
        <v>145827.98000000001</v>
      </c>
      <c r="G14" s="43">
        <v>145827.98000000001</v>
      </c>
      <c r="H14" s="43"/>
      <c r="I14" s="43">
        <f>SUM(G14:H14)</f>
        <v>145827.98000000001</v>
      </c>
    </row>
    <row r="15" spans="1:9" x14ac:dyDescent="0.25">
      <c r="A15" s="102" t="s">
        <v>69</v>
      </c>
      <c r="B15" s="103"/>
      <c r="C15" s="104"/>
      <c r="D15" s="25" t="s">
        <v>70</v>
      </c>
      <c r="E15" s="40"/>
      <c r="F15" s="43"/>
      <c r="G15" s="43"/>
      <c r="H15" s="43"/>
      <c r="I15" s="43"/>
    </row>
    <row r="16" spans="1:9" s="48" customFormat="1" ht="25.5" customHeight="1" x14ac:dyDescent="0.25">
      <c r="A16" s="102" t="s">
        <v>74</v>
      </c>
      <c r="B16" s="103"/>
      <c r="C16" s="104"/>
      <c r="D16" s="25" t="s">
        <v>75</v>
      </c>
      <c r="E16" s="46">
        <f>SUM(E18)</f>
        <v>28521.43</v>
      </c>
      <c r="F16" s="47">
        <f>SUM(F18+F24)</f>
        <v>67911.95</v>
      </c>
      <c r="G16" s="47"/>
      <c r="H16" s="47">
        <f>SUM(H18)</f>
        <v>2700</v>
      </c>
      <c r="I16" s="47">
        <f>SUM(H16)</f>
        <v>2700</v>
      </c>
    </row>
    <row r="17" spans="1:9" ht="27.75" customHeight="1" x14ac:dyDescent="0.25">
      <c r="A17" s="123" t="s">
        <v>73</v>
      </c>
      <c r="B17" s="124"/>
      <c r="C17" s="125"/>
      <c r="D17" s="32" t="s">
        <v>48</v>
      </c>
      <c r="E17" s="40"/>
      <c r="F17" s="43"/>
      <c r="G17" s="43"/>
      <c r="H17" s="43"/>
      <c r="I17" s="43"/>
    </row>
    <row r="18" spans="1:9" s="48" customFormat="1" ht="25.5" x14ac:dyDescent="0.25">
      <c r="A18" s="102">
        <v>4</v>
      </c>
      <c r="B18" s="103"/>
      <c r="C18" s="104"/>
      <c r="D18" s="25" t="s">
        <v>26</v>
      </c>
      <c r="E18" s="46">
        <f>SUM(E19:E20)</f>
        <v>28521.43</v>
      </c>
      <c r="F18" s="47">
        <f>SUM(F20)</f>
        <v>17320.32</v>
      </c>
      <c r="G18" s="47"/>
      <c r="H18" s="47">
        <f>SUM(H20)</f>
        <v>2700</v>
      </c>
      <c r="I18" s="47">
        <f>SUM(H18)</f>
        <v>2700</v>
      </c>
    </row>
    <row r="19" spans="1:9" ht="25.5" x14ac:dyDescent="0.25">
      <c r="A19" s="108">
        <v>42</v>
      </c>
      <c r="B19" s="109"/>
      <c r="C19" s="110"/>
      <c r="D19" s="24" t="s">
        <v>65</v>
      </c>
      <c r="E19" s="40">
        <v>26948.66</v>
      </c>
      <c r="F19" s="43"/>
      <c r="G19" s="43"/>
      <c r="H19" s="43"/>
      <c r="I19" s="43"/>
    </row>
    <row r="20" spans="1:9" ht="25.5" x14ac:dyDescent="0.25">
      <c r="A20" s="108">
        <v>45</v>
      </c>
      <c r="B20" s="109"/>
      <c r="C20" s="110"/>
      <c r="D20" s="24" t="s">
        <v>76</v>
      </c>
      <c r="E20" s="40">
        <v>1572.77</v>
      </c>
      <c r="F20" s="43">
        <v>17320.32</v>
      </c>
      <c r="G20" s="43"/>
      <c r="H20" s="43">
        <v>2700</v>
      </c>
      <c r="I20" s="43">
        <f>SUM(H20)</f>
        <v>2700</v>
      </c>
    </row>
    <row r="21" spans="1:9" s="48" customFormat="1" x14ac:dyDescent="0.25">
      <c r="A21" s="105" t="s">
        <v>106</v>
      </c>
      <c r="B21" s="106"/>
      <c r="C21" s="107"/>
      <c r="D21" s="45" t="s">
        <v>48</v>
      </c>
      <c r="E21" s="46"/>
      <c r="F21" s="47"/>
      <c r="G21" s="47"/>
      <c r="H21" s="47">
        <v>4445</v>
      </c>
      <c r="I21" s="47">
        <f>SUM(H21)</f>
        <v>4445</v>
      </c>
    </row>
    <row r="22" spans="1:9" x14ac:dyDescent="0.25">
      <c r="A22" s="72">
        <v>37</v>
      </c>
      <c r="B22" s="73"/>
      <c r="C22" s="32"/>
      <c r="D22" s="24" t="s">
        <v>105</v>
      </c>
      <c r="E22" s="40"/>
      <c r="F22" s="43"/>
      <c r="G22" s="43"/>
      <c r="H22" s="43"/>
      <c r="I22" s="43"/>
    </row>
    <row r="23" spans="1:9" x14ac:dyDescent="0.25">
      <c r="A23" s="72"/>
      <c r="B23" s="73"/>
      <c r="C23" s="32"/>
      <c r="D23" s="32"/>
      <c r="E23" s="40"/>
      <c r="F23" s="43"/>
      <c r="G23" s="43"/>
      <c r="H23" s="43"/>
      <c r="I23" s="43"/>
    </row>
    <row r="24" spans="1:9" ht="25.5" x14ac:dyDescent="0.25">
      <c r="A24" s="102">
        <v>4</v>
      </c>
      <c r="B24" s="103"/>
      <c r="C24" s="104"/>
      <c r="D24" s="25" t="s">
        <v>26</v>
      </c>
      <c r="E24" s="46">
        <f>SUM(E25:E26)</f>
        <v>0</v>
      </c>
      <c r="F24" s="47">
        <f>SUM(F26)</f>
        <v>50591.63</v>
      </c>
      <c r="G24" s="43"/>
      <c r="H24" s="43">
        <f>SUM(H26)</f>
        <v>0</v>
      </c>
      <c r="I24" s="43">
        <f>SUM(H24)</f>
        <v>0</v>
      </c>
    </row>
    <row r="25" spans="1:9" s="48" customFormat="1" ht="45.75" customHeight="1" x14ac:dyDescent="0.25">
      <c r="A25" s="108">
        <v>42</v>
      </c>
      <c r="B25" s="109"/>
      <c r="C25" s="110"/>
      <c r="D25" s="24" t="s">
        <v>65</v>
      </c>
      <c r="E25" s="40"/>
      <c r="F25" s="43"/>
      <c r="G25" s="47"/>
      <c r="H25" s="47"/>
      <c r="I25" s="47"/>
    </row>
    <row r="26" spans="1:9" s="48" customFormat="1" ht="25.5" x14ac:dyDescent="0.25">
      <c r="A26" s="108">
        <v>45</v>
      </c>
      <c r="B26" s="109"/>
      <c r="C26" s="110"/>
      <c r="D26" s="24" t="s">
        <v>76</v>
      </c>
      <c r="E26" s="40"/>
      <c r="F26" s="43">
        <v>50591.63</v>
      </c>
      <c r="G26" s="47"/>
      <c r="H26" s="76"/>
      <c r="I26" s="76">
        <f>SUM(H26)</f>
        <v>0</v>
      </c>
    </row>
    <row r="27" spans="1:9" s="48" customFormat="1" x14ac:dyDescent="0.25">
      <c r="A27" s="35"/>
      <c r="B27" s="36"/>
      <c r="C27" s="37"/>
      <c r="D27" s="24"/>
      <c r="E27" s="40"/>
      <c r="F27" s="43"/>
      <c r="G27" s="47"/>
      <c r="H27" s="75"/>
      <c r="I27" s="47"/>
    </row>
    <row r="28" spans="1:9" x14ac:dyDescent="0.25">
      <c r="A28" s="102" t="s">
        <v>69</v>
      </c>
      <c r="B28" s="103"/>
      <c r="C28" s="104"/>
      <c r="D28" s="25" t="s">
        <v>70</v>
      </c>
      <c r="E28" s="46"/>
      <c r="F28" s="47"/>
      <c r="G28" s="43"/>
      <c r="H28" s="43"/>
      <c r="I28" s="43"/>
    </row>
    <row r="29" spans="1:9" ht="38.25" x14ac:dyDescent="0.25">
      <c r="A29" s="102" t="s">
        <v>77</v>
      </c>
      <c r="B29" s="103"/>
      <c r="C29" s="104"/>
      <c r="D29" s="25" t="s">
        <v>78</v>
      </c>
      <c r="E29" s="46"/>
      <c r="F29" s="47"/>
      <c r="G29" s="43"/>
      <c r="H29" s="43"/>
      <c r="I29" s="43"/>
    </row>
    <row r="30" spans="1:9" x14ac:dyDescent="0.25">
      <c r="A30" s="105" t="s">
        <v>79</v>
      </c>
      <c r="B30" s="106"/>
      <c r="C30" s="107"/>
      <c r="D30" s="45" t="s">
        <v>48</v>
      </c>
      <c r="E30" s="46">
        <f>SUM(E35+E31)</f>
        <v>2036244.0400000003</v>
      </c>
      <c r="F30" s="47">
        <f>SUM(F31+F35)</f>
        <v>1981937.6</v>
      </c>
      <c r="G30" s="47">
        <f>SUM(G31+G35)</f>
        <v>1981771.7300000002</v>
      </c>
      <c r="H30" s="47">
        <f>SUM(H33)</f>
        <v>100999.92</v>
      </c>
      <c r="I30" s="47">
        <f>SUM(G30:H30)</f>
        <v>2082771.6500000001</v>
      </c>
    </row>
    <row r="31" spans="1:9" s="48" customFormat="1" ht="25.5" customHeight="1" x14ac:dyDescent="0.25">
      <c r="A31" s="102">
        <v>3</v>
      </c>
      <c r="B31" s="103"/>
      <c r="C31" s="104"/>
      <c r="D31" s="25" t="s">
        <v>24</v>
      </c>
      <c r="E31" s="40">
        <f>SUM(E32:E34)</f>
        <v>1996204.9800000002</v>
      </c>
      <c r="F31" s="43">
        <f>SUM(F32:F33)</f>
        <v>1940793.5</v>
      </c>
      <c r="G31" s="43">
        <f>SUM(G32:G33)</f>
        <v>1940627.6300000001</v>
      </c>
      <c r="H31" s="43"/>
      <c r="I31" s="43">
        <v>1940627.63</v>
      </c>
    </row>
    <row r="32" spans="1:9" ht="27.75" customHeight="1" x14ac:dyDescent="0.25">
      <c r="A32" s="108">
        <v>31</v>
      </c>
      <c r="B32" s="109"/>
      <c r="C32" s="110"/>
      <c r="D32" s="24" t="s">
        <v>25</v>
      </c>
      <c r="E32" s="40">
        <v>1943045.37</v>
      </c>
      <c r="F32" s="43">
        <v>1881996.05</v>
      </c>
      <c r="G32" s="43">
        <v>1881996.05</v>
      </c>
      <c r="H32" s="43"/>
      <c r="I32" s="43">
        <v>1881830.16</v>
      </c>
    </row>
    <row r="33" spans="1:9" s="48" customFormat="1" x14ac:dyDescent="0.25">
      <c r="A33" s="108">
        <v>32</v>
      </c>
      <c r="B33" s="109"/>
      <c r="C33" s="110"/>
      <c r="D33" s="24" t="s">
        <v>43</v>
      </c>
      <c r="E33" s="40">
        <v>52912.55</v>
      </c>
      <c r="F33" s="43">
        <v>58797.45</v>
      </c>
      <c r="G33" s="43">
        <v>58631.58</v>
      </c>
      <c r="H33" s="43">
        <v>100999.92</v>
      </c>
      <c r="I33" s="43">
        <v>58631.58</v>
      </c>
    </row>
    <row r="34" spans="1:9" s="48" customFormat="1" x14ac:dyDescent="0.25">
      <c r="A34" s="35">
        <v>37</v>
      </c>
      <c r="B34" s="36"/>
      <c r="C34" s="37"/>
      <c r="D34" s="24" t="s">
        <v>117</v>
      </c>
      <c r="E34" s="40">
        <v>247.06</v>
      </c>
      <c r="F34" s="43"/>
      <c r="G34" s="43"/>
      <c r="H34" s="43"/>
      <c r="I34" s="43"/>
    </row>
    <row r="35" spans="1:9" x14ac:dyDescent="0.25">
      <c r="A35" s="102" t="s">
        <v>69</v>
      </c>
      <c r="B35" s="103"/>
      <c r="C35" s="104"/>
      <c r="D35" s="25" t="s">
        <v>70</v>
      </c>
      <c r="E35" s="46">
        <f>SUM(E38)</f>
        <v>40039.06</v>
      </c>
      <c r="F35" s="47">
        <f>SUM(F37)</f>
        <v>41144.1</v>
      </c>
      <c r="G35" s="47">
        <f>SUM(G37)</f>
        <v>41144.1</v>
      </c>
      <c r="H35" s="47">
        <f t="shared" ref="H35:I35" si="1">SUM(H37)</f>
        <v>0</v>
      </c>
      <c r="I35" s="47">
        <f t="shared" si="1"/>
        <v>41144.1</v>
      </c>
    </row>
    <row r="36" spans="1:9" ht="25.5" x14ac:dyDescent="0.25">
      <c r="A36" s="102" t="s">
        <v>80</v>
      </c>
      <c r="B36" s="103"/>
      <c r="C36" s="104"/>
      <c r="D36" s="25" t="s">
        <v>81</v>
      </c>
      <c r="E36" s="40"/>
      <c r="F36" s="43"/>
      <c r="G36" s="43"/>
      <c r="H36" s="43"/>
      <c r="I36" s="43"/>
    </row>
    <row r="37" spans="1:9" x14ac:dyDescent="0.25">
      <c r="A37" s="123" t="s">
        <v>79</v>
      </c>
      <c r="B37" s="124"/>
      <c r="C37" s="125"/>
      <c r="D37" s="32" t="s">
        <v>48</v>
      </c>
      <c r="E37" s="46">
        <f>SUM(E38)</f>
        <v>40039.06</v>
      </c>
      <c r="F37" s="47">
        <f>SUM(F38)</f>
        <v>41144.1</v>
      </c>
      <c r="G37" s="47">
        <f>SUM(G38)</f>
        <v>41144.1</v>
      </c>
      <c r="H37" s="47">
        <f t="shared" ref="H37:I37" si="2">SUM(H38)</f>
        <v>0</v>
      </c>
      <c r="I37" s="47">
        <f t="shared" si="2"/>
        <v>41144.1</v>
      </c>
    </row>
    <row r="38" spans="1:9" ht="25.5" x14ac:dyDescent="0.25">
      <c r="A38" s="102">
        <v>4</v>
      </c>
      <c r="B38" s="103"/>
      <c r="C38" s="104"/>
      <c r="D38" s="25" t="s">
        <v>26</v>
      </c>
      <c r="E38" s="40">
        <v>40039.06</v>
      </c>
      <c r="F38" s="43">
        <v>41144.1</v>
      </c>
      <c r="G38" s="43">
        <v>41144.1</v>
      </c>
      <c r="H38" s="43"/>
      <c r="I38" s="43">
        <v>41144.1</v>
      </c>
    </row>
    <row r="39" spans="1:9" x14ac:dyDescent="0.25">
      <c r="A39" s="108">
        <v>42</v>
      </c>
      <c r="B39" s="109"/>
      <c r="C39" s="110"/>
      <c r="D39" s="24" t="s">
        <v>82</v>
      </c>
      <c r="E39" s="40"/>
      <c r="F39" s="43"/>
      <c r="G39" s="47"/>
      <c r="H39" s="47"/>
      <c r="I39" s="47"/>
    </row>
    <row r="40" spans="1:9" x14ac:dyDescent="0.25">
      <c r="A40" s="35"/>
      <c r="B40" s="36"/>
      <c r="C40" s="37"/>
      <c r="D40" s="24"/>
      <c r="E40" s="40"/>
      <c r="F40" s="43"/>
      <c r="G40" s="47"/>
      <c r="H40" s="47"/>
      <c r="I40" s="47"/>
    </row>
    <row r="41" spans="1:9" x14ac:dyDescent="0.25">
      <c r="A41" s="35"/>
      <c r="B41" s="36"/>
      <c r="C41" s="37"/>
      <c r="D41" s="24"/>
      <c r="E41" s="40"/>
      <c r="F41" s="43"/>
      <c r="G41" s="47"/>
      <c r="H41" s="47"/>
      <c r="I41" s="47"/>
    </row>
    <row r="42" spans="1:9" x14ac:dyDescent="0.25">
      <c r="A42" s="35"/>
      <c r="B42" s="36"/>
      <c r="C42" s="37"/>
      <c r="D42" s="24"/>
      <c r="E42" s="40"/>
      <c r="F42" s="43"/>
      <c r="G42" s="47"/>
      <c r="H42" s="47"/>
      <c r="I42" s="47"/>
    </row>
    <row r="43" spans="1:9" x14ac:dyDescent="0.25">
      <c r="A43" s="35"/>
      <c r="B43" s="36"/>
      <c r="C43" s="37"/>
      <c r="D43" s="24"/>
      <c r="E43" s="40"/>
      <c r="F43" s="43"/>
      <c r="G43" s="47"/>
      <c r="H43" s="47"/>
      <c r="I43" s="47"/>
    </row>
    <row r="44" spans="1:9" ht="25.5" x14ac:dyDescent="0.25">
      <c r="A44" s="102" t="s">
        <v>83</v>
      </c>
      <c r="B44" s="103"/>
      <c r="C44" s="104"/>
      <c r="D44" s="25" t="s">
        <v>101</v>
      </c>
      <c r="E44" s="46"/>
      <c r="F44" s="47"/>
      <c r="G44" s="43"/>
      <c r="H44" s="43"/>
      <c r="I44" s="43"/>
    </row>
    <row r="45" spans="1:9" ht="25.5" x14ac:dyDescent="0.25">
      <c r="A45" s="102" t="s">
        <v>85</v>
      </c>
      <c r="B45" s="103"/>
      <c r="C45" s="104"/>
      <c r="D45" s="25" t="s">
        <v>84</v>
      </c>
      <c r="E45" s="46"/>
      <c r="F45" s="47"/>
      <c r="G45" s="47"/>
      <c r="H45" s="47"/>
      <c r="I45" s="47"/>
    </row>
    <row r="46" spans="1:9" x14ac:dyDescent="0.25">
      <c r="A46" s="105" t="s">
        <v>86</v>
      </c>
      <c r="B46" s="106"/>
      <c r="C46" s="107"/>
      <c r="D46" s="45" t="s">
        <v>48</v>
      </c>
      <c r="E46" s="46">
        <f>SUM(E47:E47)</f>
        <v>34818.18</v>
      </c>
      <c r="F46" s="47">
        <f>SUM(F47+F54)</f>
        <v>26610.920000000002</v>
      </c>
      <c r="G46" s="47">
        <f>SUM(G47+G54)</f>
        <v>26610.920000000002</v>
      </c>
      <c r="H46" s="47">
        <f t="shared" ref="H46:I46" si="3">SUM(H47+H54)</f>
        <v>-15997.43</v>
      </c>
      <c r="I46" s="47">
        <f t="shared" si="3"/>
        <v>10613.490000000002</v>
      </c>
    </row>
    <row r="47" spans="1:9" x14ac:dyDescent="0.25">
      <c r="A47" s="102">
        <v>3</v>
      </c>
      <c r="B47" s="103"/>
      <c r="C47" s="104"/>
      <c r="D47" s="25" t="s">
        <v>24</v>
      </c>
      <c r="E47" s="40">
        <v>34818.18</v>
      </c>
      <c r="F47" s="43">
        <f>SUM(F48:F49)</f>
        <v>24621.040000000001</v>
      </c>
      <c r="G47" s="43">
        <f>SUM(G48)</f>
        <v>24621.040000000001</v>
      </c>
      <c r="H47" s="43">
        <f t="shared" ref="H47:I47" si="4">SUM(H48)</f>
        <v>-15997.43</v>
      </c>
      <c r="I47" s="43">
        <f t="shared" si="4"/>
        <v>8623.61</v>
      </c>
    </row>
    <row r="48" spans="1:9" x14ac:dyDescent="0.25">
      <c r="A48" s="108">
        <v>32</v>
      </c>
      <c r="B48" s="109"/>
      <c r="C48" s="110"/>
      <c r="D48" s="24" t="s">
        <v>43</v>
      </c>
      <c r="E48" s="40">
        <v>34818.18</v>
      </c>
      <c r="F48" s="43">
        <v>24602.46</v>
      </c>
      <c r="G48" s="43">
        <v>24621.040000000001</v>
      </c>
      <c r="H48" s="43">
        <v>-15997.43</v>
      </c>
      <c r="I48" s="43">
        <f>SUM(G48:H48)</f>
        <v>8623.61</v>
      </c>
    </row>
    <row r="49" spans="1:9" x14ac:dyDescent="0.25">
      <c r="A49" s="35">
        <v>34</v>
      </c>
      <c r="B49" s="36"/>
      <c r="C49" s="37"/>
      <c r="D49" s="24" t="s">
        <v>104</v>
      </c>
      <c r="E49" s="46"/>
      <c r="F49" s="43">
        <v>18.579999999999998</v>
      </c>
      <c r="G49" s="43"/>
      <c r="H49" s="43"/>
      <c r="I49" s="43"/>
    </row>
    <row r="50" spans="1:9" ht="25.5" x14ac:dyDescent="0.25">
      <c r="A50" s="102" t="s">
        <v>80</v>
      </c>
      <c r="B50" s="103"/>
      <c r="C50" s="104"/>
      <c r="D50" s="25" t="s">
        <v>81</v>
      </c>
      <c r="E50" s="40"/>
      <c r="F50" s="43"/>
      <c r="G50" s="47"/>
      <c r="H50" s="47"/>
      <c r="I50" s="47"/>
    </row>
    <row r="51" spans="1:9" x14ac:dyDescent="0.25">
      <c r="A51" s="123" t="s">
        <v>86</v>
      </c>
      <c r="B51" s="124"/>
      <c r="C51" s="125"/>
      <c r="D51" s="32" t="s">
        <v>48</v>
      </c>
      <c r="E51" s="46">
        <f>SUM(E52)</f>
        <v>3533.54</v>
      </c>
      <c r="F51" s="47"/>
      <c r="G51" s="43"/>
      <c r="H51" s="43"/>
      <c r="I51" s="43"/>
    </row>
    <row r="52" spans="1:9" ht="25.5" x14ac:dyDescent="0.25">
      <c r="A52" s="102">
        <v>4</v>
      </c>
      <c r="B52" s="103"/>
      <c r="C52" s="104"/>
      <c r="D52" s="25" t="s">
        <v>26</v>
      </c>
      <c r="E52" s="40">
        <v>3533.54</v>
      </c>
      <c r="F52" s="43"/>
      <c r="G52" s="43"/>
      <c r="H52" s="43"/>
      <c r="I52" s="43"/>
    </row>
    <row r="53" spans="1:9" x14ac:dyDescent="0.25">
      <c r="A53" s="108">
        <v>42</v>
      </c>
      <c r="B53" s="109"/>
      <c r="C53" s="110"/>
      <c r="D53" s="24" t="s">
        <v>87</v>
      </c>
      <c r="E53" s="40"/>
      <c r="F53" s="47"/>
      <c r="G53" s="43"/>
      <c r="H53" s="43"/>
      <c r="I53" s="43"/>
    </row>
    <row r="54" spans="1:9" s="48" customFormat="1" x14ac:dyDescent="0.25">
      <c r="A54" s="102">
        <v>5</v>
      </c>
      <c r="B54" s="103"/>
      <c r="C54" s="104"/>
      <c r="D54" s="25" t="s">
        <v>102</v>
      </c>
      <c r="E54" s="46"/>
      <c r="F54" s="47">
        <v>1989.88</v>
      </c>
      <c r="G54" s="47">
        <f>SUM(G55)</f>
        <v>1989.88</v>
      </c>
      <c r="H54" s="47"/>
      <c r="I54" s="47">
        <f t="shared" ref="I54" si="5">SUM(I55)</f>
        <v>1989.88</v>
      </c>
    </row>
    <row r="55" spans="1:9" x14ac:dyDescent="0.25">
      <c r="A55" s="108">
        <v>54</v>
      </c>
      <c r="B55" s="109"/>
      <c r="C55" s="110"/>
      <c r="D55" s="24" t="s">
        <v>103</v>
      </c>
      <c r="E55" s="40"/>
      <c r="F55" s="43">
        <v>1989.88</v>
      </c>
      <c r="G55" s="43">
        <v>1989.88</v>
      </c>
      <c r="H55" s="43"/>
      <c r="I55" s="43">
        <v>1989.88</v>
      </c>
    </row>
    <row r="56" spans="1:9" x14ac:dyDescent="0.25">
      <c r="A56" s="35"/>
      <c r="B56" s="36"/>
      <c r="C56" s="37"/>
      <c r="D56" s="24"/>
      <c r="E56" s="40"/>
      <c r="F56" s="43"/>
      <c r="G56" s="47"/>
      <c r="H56" s="47"/>
      <c r="I56" s="47"/>
    </row>
    <row r="57" spans="1:9" x14ac:dyDescent="0.25">
      <c r="A57" s="35"/>
      <c r="B57" s="36"/>
      <c r="C57" s="37"/>
      <c r="D57" s="24"/>
      <c r="E57" s="40"/>
      <c r="F57" s="43"/>
      <c r="G57" s="47"/>
      <c r="H57" s="47"/>
      <c r="I57" s="47"/>
    </row>
    <row r="58" spans="1:9" ht="25.5" x14ac:dyDescent="0.25">
      <c r="A58" s="102" t="s">
        <v>88</v>
      </c>
      <c r="B58" s="103"/>
      <c r="C58" s="104"/>
      <c r="D58" s="25" t="s">
        <v>89</v>
      </c>
      <c r="E58" s="46"/>
      <c r="F58" s="47"/>
      <c r="G58" s="43"/>
      <c r="H58" s="43"/>
      <c r="I58" s="43"/>
    </row>
    <row r="59" spans="1:9" ht="25.5" x14ac:dyDescent="0.25">
      <c r="A59" s="102" t="s">
        <v>108</v>
      </c>
      <c r="B59" s="103"/>
      <c r="C59" s="104"/>
      <c r="D59" s="25" t="s">
        <v>107</v>
      </c>
      <c r="E59" s="46"/>
      <c r="F59" s="47">
        <f>SUM(F60+F65+F70)</f>
        <v>74148.91</v>
      </c>
      <c r="G59" s="43"/>
      <c r="H59" s="43"/>
      <c r="I59" s="43"/>
    </row>
    <row r="60" spans="1:9" x14ac:dyDescent="0.25">
      <c r="A60" s="105" t="s">
        <v>90</v>
      </c>
      <c r="B60" s="106"/>
      <c r="C60" s="107"/>
      <c r="D60" s="45" t="s">
        <v>48</v>
      </c>
      <c r="E60" s="46">
        <f>SUM(E61)</f>
        <v>7105.24</v>
      </c>
      <c r="F60" s="47">
        <f>SUM(F61)</f>
        <v>44711</v>
      </c>
      <c r="G60" s="47"/>
      <c r="H60" s="47"/>
      <c r="I60" s="47"/>
    </row>
    <row r="61" spans="1:9" x14ac:dyDescent="0.25">
      <c r="A61" s="102">
        <v>3</v>
      </c>
      <c r="B61" s="103"/>
      <c r="C61" s="104"/>
      <c r="D61" s="25" t="s">
        <v>24</v>
      </c>
      <c r="E61" s="40">
        <v>7105.24</v>
      </c>
      <c r="F61" s="43">
        <f>SUM(F62:F63)</f>
        <v>44711</v>
      </c>
      <c r="G61" s="47"/>
      <c r="H61" s="47"/>
      <c r="I61" s="47"/>
    </row>
    <row r="62" spans="1:9" x14ac:dyDescent="0.25">
      <c r="A62" s="33">
        <v>31</v>
      </c>
      <c r="B62" s="34"/>
      <c r="C62" s="24"/>
      <c r="D62" s="24" t="s">
        <v>25</v>
      </c>
      <c r="E62" s="40"/>
      <c r="F62" s="43">
        <v>41419.47</v>
      </c>
      <c r="G62" s="47"/>
      <c r="H62" s="47"/>
      <c r="I62" s="47"/>
    </row>
    <row r="63" spans="1:9" x14ac:dyDescent="0.25">
      <c r="A63" s="108">
        <v>32</v>
      </c>
      <c r="B63" s="109"/>
      <c r="C63" s="110"/>
      <c r="D63" s="24" t="s">
        <v>43</v>
      </c>
      <c r="E63" s="46"/>
      <c r="F63" s="43">
        <v>3291.53</v>
      </c>
      <c r="G63" s="43"/>
      <c r="H63" s="43"/>
      <c r="I63" s="43"/>
    </row>
    <row r="64" spans="1:9" x14ac:dyDescent="0.25">
      <c r="A64" s="102"/>
      <c r="B64" s="103"/>
      <c r="C64" s="104"/>
      <c r="D64" s="25"/>
      <c r="E64" s="46"/>
      <c r="F64" s="47"/>
      <c r="G64" s="43"/>
      <c r="H64" s="43"/>
      <c r="I64" s="43"/>
    </row>
    <row r="65" spans="1:9" x14ac:dyDescent="0.25">
      <c r="A65" s="105" t="s">
        <v>93</v>
      </c>
      <c r="B65" s="106"/>
      <c r="C65" s="107"/>
      <c r="D65" s="45" t="s">
        <v>48</v>
      </c>
      <c r="E65" s="46">
        <f>SUM(E66)</f>
        <v>16274.21</v>
      </c>
      <c r="F65" s="47">
        <f>SUM(F66)</f>
        <v>19908.419999999998</v>
      </c>
      <c r="G65" s="47"/>
      <c r="H65" s="47"/>
      <c r="I65" s="47"/>
    </row>
    <row r="66" spans="1:9" x14ac:dyDescent="0.25">
      <c r="A66" s="102">
        <v>3</v>
      </c>
      <c r="B66" s="103"/>
      <c r="C66" s="104"/>
      <c r="D66" s="25" t="s">
        <v>24</v>
      </c>
      <c r="E66" s="40">
        <v>16274.21</v>
      </c>
      <c r="F66" s="43">
        <v>19908.419999999998</v>
      </c>
      <c r="G66" s="47"/>
      <c r="H66" s="47"/>
      <c r="I66" s="47"/>
    </row>
    <row r="67" spans="1:9" x14ac:dyDescent="0.25">
      <c r="A67" s="33">
        <v>31</v>
      </c>
      <c r="B67" s="34"/>
      <c r="C67" s="24"/>
      <c r="D67" s="24" t="s">
        <v>25</v>
      </c>
      <c r="E67" s="40">
        <v>16274.21</v>
      </c>
      <c r="F67" s="43">
        <v>19908.419999999998</v>
      </c>
      <c r="G67" s="47"/>
      <c r="H67" s="47"/>
      <c r="I67" s="47"/>
    </row>
    <row r="68" spans="1:9" x14ac:dyDescent="0.25">
      <c r="A68" s="108">
        <v>32</v>
      </c>
      <c r="B68" s="109"/>
      <c r="C68" s="110"/>
      <c r="D68" s="24" t="s">
        <v>43</v>
      </c>
      <c r="E68" s="46"/>
      <c r="F68" s="47"/>
      <c r="G68" s="43"/>
      <c r="H68" s="43"/>
      <c r="I68" s="43"/>
    </row>
    <row r="69" spans="1:9" x14ac:dyDescent="0.25">
      <c r="A69" s="102"/>
      <c r="B69" s="103"/>
      <c r="C69" s="104"/>
      <c r="D69" s="25"/>
      <c r="E69" s="46"/>
      <c r="F69" s="47"/>
      <c r="G69" s="43"/>
      <c r="H69" s="43"/>
      <c r="I69" s="43"/>
    </row>
    <row r="70" spans="1:9" x14ac:dyDescent="0.25">
      <c r="A70" s="105" t="s">
        <v>100</v>
      </c>
      <c r="B70" s="106"/>
      <c r="C70" s="107"/>
      <c r="D70" s="45" t="s">
        <v>48</v>
      </c>
      <c r="E70" s="46">
        <f>SUM(E71)</f>
        <v>25913.040000000001</v>
      </c>
      <c r="F70" s="47">
        <f>SUM(F71)</f>
        <v>9529.49</v>
      </c>
      <c r="G70" s="47"/>
      <c r="H70" s="47"/>
      <c r="I70" s="47"/>
    </row>
    <row r="71" spans="1:9" x14ac:dyDescent="0.25">
      <c r="A71" s="102">
        <v>3</v>
      </c>
      <c r="B71" s="103"/>
      <c r="C71" s="104"/>
      <c r="D71" s="25" t="s">
        <v>24</v>
      </c>
      <c r="E71" s="40">
        <f>SUM(E72:E73)</f>
        <v>25913.040000000001</v>
      </c>
      <c r="F71" s="43">
        <f>SUM(F72:F73)</f>
        <v>9529.49</v>
      </c>
      <c r="G71" s="43"/>
      <c r="H71" s="43"/>
      <c r="I71" s="43"/>
    </row>
    <row r="72" spans="1:9" x14ac:dyDescent="0.25">
      <c r="A72" s="33">
        <v>31</v>
      </c>
      <c r="B72" s="34"/>
      <c r="C72" s="24"/>
      <c r="D72" s="24" t="s">
        <v>25</v>
      </c>
      <c r="E72" s="40">
        <v>16891.88</v>
      </c>
      <c r="F72" s="43">
        <v>8693.34</v>
      </c>
      <c r="G72" s="47"/>
      <c r="H72" s="47"/>
      <c r="I72" s="47"/>
    </row>
    <row r="73" spans="1:9" x14ac:dyDescent="0.25">
      <c r="A73" s="108">
        <v>32</v>
      </c>
      <c r="B73" s="109"/>
      <c r="C73" s="110"/>
      <c r="D73" s="24" t="s">
        <v>43</v>
      </c>
      <c r="E73" s="40">
        <v>9021.16</v>
      </c>
      <c r="F73" s="43">
        <v>836.15</v>
      </c>
      <c r="G73" s="43"/>
      <c r="H73" s="43"/>
      <c r="I73" s="43"/>
    </row>
    <row r="74" spans="1:9" x14ac:dyDescent="0.25">
      <c r="A74" s="35"/>
      <c r="B74" s="36"/>
      <c r="C74" s="37"/>
      <c r="D74" s="24"/>
      <c r="E74" s="46"/>
      <c r="F74" s="43"/>
      <c r="G74" s="43"/>
      <c r="H74" s="43"/>
      <c r="I74" s="43"/>
    </row>
    <row r="75" spans="1:9" s="48" customFormat="1" ht="25.5" x14ac:dyDescent="0.25">
      <c r="A75" s="102" t="s">
        <v>110</v>
      </c>
      <c r="B75" s="103"/>
      <c r="C75" s="104"/>
      <c r="D75" s="25" t="s">
        <v>109</v>
      </c>
      <c r="E75" s="46"/>
      <c r="F75" s="47">
        <f>SUM(F76)</f>
        <v>32096.35</v>
      </c>
      <c r="G75" s="47">
        <f>SUM(G76)</f>
        <v>58564.5</v>
      </c>
      <c r="H75" s="47"/>
      <c r="I75" s="47">
        <f t="shared" ref="I75:I76" si="6">SUM(I76)</f>
        <v>58564.5</v>
      </c>
    </row>
    <row r="76" spans="1:9" x14ac:dyDescent="0.25">
      <c r="A76" s="105" t="s">
        <v>90</v>
      </c>
      <c r="B76" s="106"/>
      <c r="C76" s="107"/>
      <c r="D76" s="45" t="s">
        <v>48</v>
      </c>
      <c r="E76" s="46">
        <f>SUM(E77)</f>
        <v>7105.24</v>
      </c>
      <c r="F76" s="47">
        <f>SUM(F77)</f>
        <v>32096.35</v>
      </c>
      <c r="G76" s="47">
        <f>SUM(G77)</f>
        <v>58564.5</v>
      </c>
      <c r="H76" s="47"/>
      <c r="I76" s="47">
        <f t="shared" si="6"/>
        <v>58564.5</v>
      </c>
    </row>
    <row r="77" spans="1:9" x14ac:dyDescent="0.25">
      <c r="A77" s="102">
        <v>3</v>
      </c>
      <c r="B77" s="103"/>
      <c r="C77" s="104"/>
      <c r="D77" s="25" t="s">
        <v>24</v>
      </c>
      <c r="E77" s="40">
        <v>7105.24</v>
      </c>
      <c r="F77" s="43">
        <f>SUM(F78:F79)</f>
        <v>32096.35</v>
      </c>
      <c r="G77" s="43">
        <f>SUM(G78:G79)</f>
        <v>58564.5</v>
      </c>
      <c r="H77" s="43"/>
      <c r="I77" s="43">
        <f t="shared" ref="I77" si="7">SUM(I78:I79)</f>
        <v>58564.5</v>
      </c>
    </row>
    <row r="78" spans="1:9" x14ac:dyDescent="0.25">
      <c r="A78" s="33">
        <v>31</v>
      </c>
      <c r="B78" s="34"/>
      <c r="C78" s="24"/>
      <c r="D78" s="24" t="s">
        <v>25</v>
      </c>
      <c r="E78" s="40"/>
      <c r="F78" s="43">
        <v>29096.82</v>
      </c>
      <c r="G78" s="43">
        <v>54184.44</v>
      </c>
      <c r="H78" s="43"/>
      <c r="I78" s="43">
        <f>SUM(G78)</f>
        <v>54184.44</v>
      </c>
    </row>
    <row r="79" spans="1:9" x14ac:dyDescent="0.25">
      <c r="A79" s="108">
        <v>32</v>
      </c>
      <c r="B79" s="109"/>
      <c r="C79" s="110"/>
      <c r="D79" s="24" t="s">
        <v>43</v>
      </c>
      <c r="E79" s="46"/>
      <c r="F79" s="43">
        <v>2999.53</v>
      </c>
      <c r="G79" s="43">
        <v>4380.0600000000004</v>
      </c>
      <c r="H79" s="43"/>
      <c r="I79" s="43">
        <f>SUM(G79)</f>
        <v>4380.0600000000004</v>
      </c>
    </row>
    <row r="80" spans="1:9" x14ac:dyDescent="0.25">
      <c r="A80" s="102"/>
      <c r="B80" s="103"/>
      <c r="C80" s="104"/>
      <c r="D80" s="25"/>
      <c r="E80" s="40"/>
      <c r="F80" s="43"/>
      <c r="G80" s="47"/>
      <c r="H80" s="47"/>
      <c r="I80" s="47"/>
    </row>
    <row r="81" spans="1:9" x14ac:dyDescent="0.25">
      <c r="A81" s="123"/>
      <c r="B81" s="124"/>
      <c r="C81" s="125"/>
      <c r="D81" s="32"/>
      <c r="E81" s="46"/>
      <c r="F81" s="47"/>
      <c r="G81" s="43"/>
      <c r="H81" s="43"/>
      <c r="I81" s="43"/>
    </row>
    <row r="82" spans="1:9" x14ac:dyDescent="0.25">
      <c r="A82" s="102"/>
      <c r="B82" s="103"/>
      <c r="C82" s="104"/>
      <c r="D82" s="25"/>
      <c r="E82" s="40"/>
      <c r="F82" s="43"/>
      <c r="G82" s="47"/>
      <c r="H82" s="47"/>
      <c r="I82" s="47"/>
    </row>
    <row r="83" spans="1:9" x14ac:dyDescent="0.25">
      <c r="A83" s="108"/>
      <c r="B83" s="109"/>
      <c r="C83" s="110"/>
      <c r="D83" s="24"/>
      <c r="E83" s="40"/>
      <c r="F83" s="43"/>
      <c r="G83" s="43"/>
      <c r="H83" s="43"/>
      <c r="I83" s="43"/>
    </row>
    <row r="84" spans="1:9" ht="25.5" x14ac:dyDescent="0.25">
      <c r="A84" s="102" t="s">
        <v>88</v>
      </c>
      <c r="B84" s="103"/>
      <c r="C84" s="104"/>
      <c r="D84" s="25" t="s">
        <v>89</v>
      </c>
      <c r="E84" s="46"/>
      <c r="F84" s="47"/>
      <c r="G84" s="43"/>
      <c r="H84" s="43"/>
      <c r="I84" s="43"/>
    </row>
    <row r="85" spans="1:9" x14ac:dyDescent="0.25">
      <c r="A85" s="102" t="s">
        <v>91</v>
      </c>
      <c r="B85" s="103"/>
      <c r="C85" s="104"/>
      <c r="D85" s="25" t="s">
        <v>92</v>
      </c>
      <c r="E85" s="46">
        <f>SUM(E86)</f>
        <v>10153.290000000001</v>
      </c>
      <c r="F85" s="47">
        <f>SUM(F86)</f>
        <v>10667.06</v>
      </c>
      <c r="G85" s="47">
        <f>SUM(G86)</f>
        <v>10667.06</v>
      </c>
      <c r="H85" s="47"/>
      <c r="I85" s="47">
        <f t="shared" ref="I85:I86" si="8">SUM(I86)</f>
        <v>10667.06</v>
      </c>
    </row>
    <row r="86" spans="1:9" x14ac:dyDescent="0.25">
      <c r="A86" s="105" t="s">
        <v>93</v>
      </c>
      <c r="B86" s="106"/>
      <c r="C86" s="107"/>
      <c r="D86" s="45" t="s">
        <v>48</v>
      </c>
      <c r="E86" s="46">
        <f>SUM(E87:E87)</f>
        <v>10153.290000000001</v>
      </c>
      <c r="F86" s="47">
        <f>SUM(F87)</f>
        <v>10667.06</v>
      </c>
      <c r="G86" s="47">
        <f>SUM(G87)</f>
        <v>10667.06</v>
      </c>
      <c r="H86" s="47"/>
      <c r="I86" s="47">
        <f t="shared" si="8"/>
        <v>10667.06</v>
      </c>
    </row>
    <row r="87" spans="1:9" x14ac:dyDescent="0.25">
      <c r="A87" s="102">
        <v>3</v>
      </c>
      <c r="B87" s="103"/>
      <c r="C87" s="104"/>
      <c r="D87" s="25" t="s">
        <v>24</v>
      </c>
      <c r="E87" s="40">
        <v>10153.290000000001</v>
      </c>
      <c r="F87" s="43">
        <v>10667.06</v>
      </c>
      <c r="G87" s="43">
        <v>10667.06</v>
      </c>
      <c r="H87" s="43"/>
      <c r="I87" s="43">
        <v>10667.06</v>
      </c>
    </row>
    <row r="88" spans="1:9" x14ac:dyDescent="0.25">
      <c r="A88" s="108">
        <v>32</v>
      </c>
      <c r="B88" s="109"/>
      <c r="C88" s="110"/>
      <c r="D88" s="24" t="s">
        <v>43</v>
      </c>
      <c r="E88" s="46">
        <v>10153.290000000001</v>
      </c>
      <c r="F88" s="43">
        <v>10667.06</v>
      </c>
      <c r="G88" s="43">
        <v>10667.06</v>
      </c>
      <c r="H88" s="43"/>
      <c r="I88" s="43">
        <v>10667.06</v>
      </c>
    </row>
    <row r="89" spans="1:9" x14ac:dyDescent="0.25">
      <c r="A89" s="102"/>
      <c r="B89" s="103"/>
      <c r="C89" s="104"/>
      <c r="D89" s="25"/>
      <c r="E89" s="40"/>
      <c r="F89" s="43"/>
      <c r="G89" s="47"/>
      <c r="H89" s="47"/>
      <c r="I89" s="47"/>
    </row>
    <row r="90" spans="1:9" x14ac:dyDescent="0.25">
      <c r="A90" s="123"/>
      <c r="B90" s="124"/>
      <c r="C90" s="125"/>
      <c r="D90" s="32"/>
      <c r="E90" s="46"/>
      <c r="F90" s="47"/>
      <c r="G90" s="43"/>
      <c r="H90" s="43"/>
      <c r="I90" s="43"/>
    </row>
    <row r="91" spans="1:9" x14ac:dyDescent="0.25">
      <c r="A91" s="102"/>
      <c r="B91" s="103"/>
      <c r="C91" s="104"/>
      <c r="D91" s="25"/>
      <c r="E91" s="40"/>
      <c r="F91" s="43"/>
      <c r="G91" s="47"/>
      <c r="H91" s="47"/>
      <c r="I91" s="47"/>
    </row>
    <row r="92" spans="1:9" x14ac:dyDescent="0.25">
      <c r="A92" s="108"/>
      <c r="B92" s="109"/>
      <c r="C92" s="110"/>
      <c r="D92" s="24"/>
      <c r="E92" s="40"/>
      <c r="F92" s="43"/>
      <c r="G92" s="43"/>
      <c r="H92" s="43"/>
      <c r="I92" s="43"/>
    </row>
    <row r="93" spans="1:9" ht="25.5" x14ac:dyDescent="0.25">
      <c r="A93" s="102" t="s">
        <v>88</v>
      </c>
      <c r="B93" s="103"/>
      <c r="C93" s="104"/>
      <c r="D93" s="25" t="s">
        <v>89</v>
      </c>
      <c r="E93" s="46"/>
      <c r="F93" s="47"/>
      <c r="G93" s="43"/>
      <c r="H93" s="43"/>
      <c r="I93" s="43"/>
    </row>
    <row r="94" spans="1:9" x14ac:dyDescent="0.25">
      <c r="A94" s="102" t="s">
        <v>94</v>
      </c>
      <c r="B94" s="103"/>
      <c r="C94" s="104"/>
      <c r="D94" s="25" t="s">
        <v>95</v>
      </c>
      <c r="E94" s="46">
        <f>SUM(E95)</f>
        <v>3571.9</v>
      </c>
      <c r="F94" s="47">
        <f>SUM(F95)</f>
        <v>4192.24</v>
      </c>
      <c r="G94" s="47">
        <f>SUM(G95)</f>
        <v>4192.24</v>
      </c>
      <c r="H94" s="47"/>
      <c r="I94" s="47">
        <f t="shared" ref="I94" si="9">SUM(I95)</f>
        <v>4192.24</v>
      </c>
    </row>
    <row r="95" spans="1:9" ht="14.25" customHeight="1" x14ac:dyDescent="0.25">
      <c r="A95" s="105" t="s">
        <v>90</v>
      </c>
      <c r="B95" s="106"/>
      <c r="C95" s="107"/>
      <c r="D95" s="45" t="s">
        <v>48</v>
      </c>
      <c r="E95" s="46">
        <f>SUM(E96:E96)</f>
        <v>3571.9</v>
      </c>
      <c r="F95" s="47">
        <f>SUM(F96)</f>
        <v>4192.24</v>
      </c>
      <c r="G95" s="47">
        <f>SUM(G97)</f>
        <v>4192.24</v>
      </c>
      <c r="H95" s="47"/>
      <c r="I95" s="47">
        <f t="shared" ref="I95" si="10">SUM(I97)</f>
        <v>4192.24</v>
      </c>
    </row>
    <row r="96" spans="1:9" hidden="1" x14ac:dyDescent="0.25">
      <c r="A96" s="102">
        <v>3</v>
      </c>
      <c r="B96" s="103"/>
      <c r="C96" s="104"/>
      <c r="D96" s="25" t="s">
        <v>24</v>
      </c>
      <c r="E96" s="40">
        <v>3571.9</v>
      </c>
      <c r="F96" s="43">
        <v>4192.24</v>
      </c>
      <c r="G96" s="47"/>
      <c r="H96" s="47"/>
      <c r="I96" s="47"/>
    </row>
    <row r="97" spans="1:9" ht="24.75" customHeight="1" x14ac:dyDescent="0.25">
      <c r="A97" s="108">
        <v>32</v>
      </c>
      <c r="B97" s="109"/>
      <c r="C97" s="110"/>
      <c r="D97" s="24" t="s">
        <v>43</v>
      </c>
      <c r="E97" s="40">
        <v>3571.9</v>
      </c>
      <c r="F97" s="43">
        <v>4192.24</v>
      </c>
      <c r="G97" s="43">
        <v>4192.24</v>
      </c>
      <c r="H97" s="43"/>
      <c r="I97" s="43">
        <v>4192.24</v>
      </c>
    </row>
    <row r="98" spans="1:9" ht="27" customHeight="1" x14ac:dyDescent="0.25">
      <c r="A98" s="102" t="s">
        <v>88</v>
      </c>
      <c r="B98" s="103"/>
      <c r="C98" s="104"/>
      <c r="D98" s="25" t="s">
        <v>89</v>
      </c>
      <c r="E98" s="46"/>
      <c r="F98" s="47"/>
      <c r="G98" s="47"/>
      <c r="H98" s="47"/>
      <c r="I98" s="47"/>
    </row>
    <row r="99" spans="1:9" ht="14.25" customHeight="1" x14ac:dyDescent="0.25">
      <c r="A99" s="102" t="s">
        <v>96</v>
      </c>
      <c r="B99" s="103"/>
      <c r="C99" s="104"/>
      <c r="D99" s="25" t="s">
        <v>97</v>
      </c>
      <c r="E99" s="46">
        <f>SUM(E100+E104)</f>
        <v>6668.35</v>
      </c>
      <c r="F99" s="47"/>
      <c r="G99" s="47"/>
      <c r="H99" s="47"/>
      <c r="I99" s="47"/>
    </row>
    <row r="100" spans="1:9" x14ac:dyDescent="0.25">
      <c r="A100" s="105" t="s">
        <v>90</v>
      </c>
      <c r="B100" s="106"/>
      <c r="C100" s="107"/>
      <c r="D100" s="45" t="s">
        <v>48</v>
      </c>
      <c r="E100" s="46">
        <f>SUM(E101:E101)</f>
        <v>6435.29</v>
      </c>
      <c r="F100" s="47"/>
      <c r="G100" s="43"/>
      <c r="H100" s="43"/>
      <c r="I100" s="43"/>
    </row>
    <row r="101" spans="1:9" x14ac:dyDescent="0.25">
      <c r="A101" s="102">
        <v>3</v>
      </c>
      <c r="B101" s="103"/>
      <c r="C101" s="104"/>
      <c r="D101" s="25" t="s">
        <v>24</v>
      </c>
      <c r="E101" s="40">
        <v>6435.29</v>
      </c>
      <c r="F101" s="43"/>
      <c r="G101" s="43"/>
      <c r="H101" s="43"/>
      <c r="I101" s="43"/>
    </row>
    <row r="102" spans="1:9" x14ac:dyDescent="0.25">
      <c r="A102" s="108">
        <v>32</v>
      </c>
      <c r="B102" s="109"/>
      <c r="C102" s="110"/>
      <c r="D102" s="24" t="s">
        <v>43</v>
      </c>
      <c r="E102" s="46">
        <v>6433.29</v>
      </c>
      <c r="F102" s="47"/>
      <c r="G102" s="47"/>
      <c r="H102" s="47"/>
      <c r="I102" s="47"/>
    </row>
    <row r="103" spans="1:9" x14ac:dyDescent="0.25">
      <c r="A103" s="102"/>
      <c r="B103" s="103"/>
      <c r="C103" s="104"/>
      <c r="D103" s="25"/>
      <c r="E103" s="40"/>
      <c r="F103" s="43"/>
      <c r="G103" s="47"/>
      <c r="H103" s="47"/>
      <c r="I103" s="47"/>
    </row>
    <row r="104" spans="1:9" ht="25.5" x14ac:dyDescent="0.25">
      <c r="A104" s="102" t="s">
        <v>122</v>
      </c>
      <c r="B104" s="103"/>
      <c r="C104" s="104"/>
      <c r="D104" s="25" t="s">
        <v>89</v>
      </c>
      <c r="E104" s="46">
        <f>SUM(E113+E116)</f>
        <v>233.06</v>
      </c>
      <c r="F104" s="47"/>
      <c r="G104" s="43"/>
      <c r="H104" s="43"/>
      <c r="I104" s="43"/>
    </row>
    <row r="105" spans="1:9" x14ac:dyDescent="0.25">
      <c r="A105" s="114" t="s">
        <v>123</v>
      </c>
      <c r="B105" s="115"/>
      <c r="C105" s="116"/>
      <c r="D105" s="25"/>
      <c r="E105" s="46"/>
      <c r="F105" s="47"/>
      <c r="G105" s="43"/>
      <c r="H105" s="43"/>
      <c r="I105" s="43"/>
    </row>
    <row r="106" spans="1:9" s="48" customFormat="1" x14ac:dyDescent="0.25">
      <c r="A106" s="117" t="s">
        <v>124</v>
      </c>
      <c r="B106" s="118"/>
      <c r="C106" s="119"/>
      <c r="D106" s="25"/>
      <c r="E106" s="46"/>
      <c r="F106" s="47"/>
      <c r="G106" s="47"/>
      <c r="H106" s="47"/>
      <c r="I106" s="47"/>
    </row>
    <row r="107" spans="1:9" s="48" customFormat="1" x14ac:dyDescent="0.25">
      <c r="A107" s="120"/>
      <c r="B107" s="121"/>
      <c r="C107" s="122"/>
      <c r="D107" s="25"/>
      <c r="E107" s="46"/>
      <c r="F107" s="47"/>
      <c r="G107" s="47"/>
      <c r="H107" s="47"/>
      <c r="I107" s="47"/>
    </row>
    <row r="108" spans="1:9" s="48" customFormat="1" x14ac:dyDescent="0.25">
      <c r="A108" s="114" t="s">
        <v>93</v>
      </c>
      <c r="B108" s="115"/>
      <c r="C108" s="116"/>
      <c r="D108" s="25"/>
      <c r="E108" s="46"/>
      <c r="F108" s="47"/>
      <c r="G108" s="47"/>
      <c r="H108" s="47"/>
      <c r="I108" s="47"/>
    </row>
    <row r="109" spans="1:9" s="48" customFormat="1" x14ac:dyDescent="0.25">
      <c r="A109" s="114" t="s">
        <v>25</v>
      </c>
      <c r="B109" s="115"/>
      <c r="C109" s="116"/>
      <c r="D109" s="25"/>
      <c r="E109" s="46"/>
      <c r="F109" s="47"/>
      <c r="G109" s="47">
        <f>SUM(G110)</f>
        <v>13227.68</v>
      </c>
      <c r="H109" s="47">
        <f>SUM(H110:H111)</f>
        <v>3368.85</v>
      </c>
      <c r="I109" s="47">
        <f>SUM(I110:I111)</f>
        <v>16596.53</v>
      </c>
    </row>
    <row r="110" spans="1:9" x14ac:dyDescent="0.25">
      <c r="A110" s="111" t="s">
        <v>125</v>
      </c>
      <c r="B110" s="112"/>
      <c r="C110" s="113"/>
      <c r="D110" s="24"/>
      <c r="E110" s="40"/>
      <c r="F110" s="43"/>
      <c r="G110" s="43">
        <v>13227.68</v>
      </c>
      <c r="H110" s="43">
        <v>2891.72</v>
      </c>
      <c r="I110" s="43">
        <f>SUM(G110:H110)</f>
        <v>16119.4</v>
      </c>
    </row>
    <row r="111" spans="1:9" x14ac:dyDescent="0.25">
      <c r="A111" s="111" t="s">
        <v>126</v>
      </c>
      <c r="B111" s="112"/>
      <c r="C111" s="113"/>
      <c r="D111" s="24"/>
      <c r="E111" s="40"/>
      <c r="F111" s="43"/>
      <c r="G111" s="43"/>
      <c r="H111" s="43">
        <v>477.13</v>
      </c>
      <c r="I111" s="43">
        <f>SUM(H111)</f>
        <v>477.13</v>
      </c>
    </row>
    <row r="112" spans="1:9" x14ac:dyDescent="0.25">
      <c r="A112" s="102" t="s">
        <v>96</v>
      </c>
      <c r="B112" s="103"/>
      <c r="C112" s="104"/>
      <c r="D112" s="25" t="s">
        <v>97</v>
      </c>
      <c r="E112" s="46"/>
      <c r="F112" s="47"/>
      <c r="G112" s="49"/>
      <c r="H112" s="49"/>
      <c r="I112" s="49"/>
    </row>
    <row r="113" spans="1:14" x14ac:dyDescent="0.25">
      <c r="A113" s="105" t="s">
        <v>93</v>
      </c>
      <c r="B113" s="106"/>
      <c r="C113" s="107"/>
      <c r="D113" s="45" t="s">
        <v>48</v>
      </c>
      <c r="E113" s="46">
        <f>SUM(E114:E114)</f>
        <v>233.06</v>
      </c>
      <c r="F113" s="47"/>
      <c r="G113" s="49"/>
      <c r="H113" s="49"/>
      <c r="I113" s="49"/>
    </row>
    <row r="114" spans="1:14" x14ac:dyDescent="0.25">
      <c r="A114" s="102">
        <v>3</v>
      </c>
      <c r="B114" s="103"/>
      <c r="C114" s="104"/>
      <c r="D114" s="25" t="s">
        <v>24</v>
      </c>
      <c r="E114" s="40">
        <v>233.06</v>
      </c>
      <c r="F114" s="43"/>
      <c r="G114" s="49"/>
      <c r="H114" s="49"/>
      <c r="I114" s="49"/>
    </row>
    <row r="115" spans="1:14" x14ac:dyDescent="0.25">
      <c r="A115" s="108">
        <v>32</v>
      </c>
      <c r="B115" s="109"/>
      <c r="C115" s="110"/>
      <c r="D115" s="24" t="s">
        <v>43</v>
      </c>
      <c r="E115" s="40"/>
      <c r="F115" s="43"/>
      <c r="G115" s="49"/>
      <c r="H115" s="49"/>
      <c r="I115" s="49"/>
    </row>
    <row r="116" spans="1:14" x14ac:dyDescent="0.25">
      <c r="A116" s="35"/>
      <c r="B116" s="36"/>
      <c r="C116" s="37"/>
      <c r="D116" s="24"/>
      <c r="E116" s="46"/>
      <c r="F116" s="47"/>
      <c r="G116" s="49"/>
      <c r="H116" s="49"/>
      <c r="I116" s="49"/>
    </row>
    <row r="117" spans="1:14" x14ac:dyDescent="0.25">
      <c r="A117" s="102" t="s">
        <v>98</v>
      </c>
      <c r="B117" s="103"/>
      <c r="C117" s="104"/>
      <c r="D117" s="25" t="s">
        <v>99</v>
      </c>
      <c r="E117" s="46">
        <f>SUM(E118)</f>
        <v>5227.16</v>
      </c>
      <c r="F117" s="47">
        <f>SUM(F118)</f>
        <v>7477.74</v>
      </c>
      <c r="G117" s="49"/>
      <c r="H117" s="49"/>
      <c r="I117" s="49"/>
    </row>
    <row r="118" spans="1:14" x14ac:dyDescent="0.25">
      <c r="A118" s="105" t="s">
        <v>90</v>
      </c>
      <c r="B118" s="106"/>
      <c r="C118" s="107"/>
      <c r="D118" s="45" t="s">
        <v>48</v>
      </c>
      <c r="E118" s="46">
        <f>SUM(E119)</f>
        <v>5227.16</v>
      </c>
      <c r="F118" s="47">
        <f>SUM(F119)</f>
        <v>7477.74</v>
      </c>
      <c r="G118" s="49"/>
      <c r="H118" s="49"/>
      <c r="I118" s="49"/>
      <c r="N118" s="41"/>
    </row>
    <row r="119" spans="1:14" x14ac:dyDescent="0.25">
      <c r="A119" s="102">
        <v>3</v>
      </c>
      <c r="B119" s="103"/>
      <c r="C119" s="104"/>
      <c r="D119" s="25" t="s">
        <v>24</v>
      </c>
      <c r="E119" s="40">
        <v>5227.16</v>
      </c>
      <c r="F119" s="43">
        <v>7477.74</v>
      </c>
      <c r="G119" s="49"/>
      <c r="H119" s="49"/>
      <c r="I119" s="49"/>
    </row>
    <row r="120" spans="1:14" x14ac:dyDescent="0.25">
      <c r="A120" s="108">
        <v>32</v>
      </c>
      <c r="B120" s="109"/>
      <c r="C120" s="110"/>
      <c r="D120" s="24" t="s">
        <v>43</v>
      </c>
      <c r="E120" s="49">
        <v>5227.16</v>
      </c>
      <c r="F120" s="49">
        <v>7477.74</v>
      </c>
      <c r="G120" s="49"/>
      <c r="H120" s="49"/>
      <c r="I120" s="49"/>
    </row>
    <row r="121" spans="1:14" x14ac:dyDescent="0.25">
      <c r="A121" s="35"/>
      <c r="B121" s="36"/>
      <c r="C121" s="37"/>
      <c r="D121" s="24"/>
      <c r="E121" s="56"/>
      <c r="F121" s="49"/>
      <c r="G121" s="49"/>
      <c r="H121" s="49"/>
      <c r="I121" s="49"/>
    </row>
    <row r="122" spans="1:14" s="48" customFormat="1" x14ac:dyDescent="0.25">
      <c r="A122" s="102" t="s">
        <v>98</v>
      </c>
      <c r="B122" s="103"/>
      <c r="C122" s="104"/>
      <c r="D122" s="25" t="s">
        <v>111</v>
      </c>
      <c r="E122" s="46"/>
      <c r="F122" s="47"/>
      <c r="G122" s="50">
        <f>SUM(G123)</f>
        <v>11216.61</v>
      </c>
      <c r="H122" s="50"/>
      <c r="I122" s="50">
        <f t="shared" ref="I122:I123" si="11">SUM(I123)</f>
        <v>11216.61</v>
      </c>
    </row>
    <row r="123" spans="1:14" s="48" customFormat="1" x14ac:dyDescent="0.25">
      <c r="A123" s="105" t="s">
        <v>90</v>
      </c>
      <c r="B123" s="106"/>
      <c r="C123" s="107"/>
      <c r="D123" s="45" t="s">
        <v>48</v>
      </c>
      <c r="E123" s="46"/>
      <c r="F123" s="47"/>
      <c r="G123" s="50">
        <f>SUM(G124)</f>
        <v>11216.61</v>
      </c>
      <c r="H123" s="50"/>
      <c r="I123" s="50">
        <f t="shared" si="11"/>
        <v>11216.61</v>
      </c>
    </row>
    <row r="124" spans="1:14" x14ac:dyDescent="0.25">
      <c r="A124" s="102">
        <v>3</v>
      </c>
      <c r="B124" s="103"/>
      <c r="C124" s="104"/>
      <c r="D124" s="25" t="s">
        <v>24</v>
      </c>
      <c r="E124" s="40"/>
      <c r="F124" s="43"/>
      <c r="G124" s="49">
        <f>SUM(G125)</f>
        <v>11216.61</v>
      </c>
      <c r="H124" s="49"/>
      <c r="I124" s="49">
        <f>SUM(G124)</f>
        <v>11216.61</v>
      </c>
    </row>
    <row r="125" spans="1:14" x14ac:dyDescent="0.25">
      <c r="A125" s="108">
        <v>32</v>
      </c>
      <c r="B125" s="109"/>
      <c r="C125" s="110"/>
      <c r="D125" s="24" t="s">
        <v>43</v>
      </c>
      <c r="E125" s="49"/>
      <c r="F125" s="49"/>
      <c r="G125" s="49">
        <v>11216.61</v>
      </c>
      <c r="H125" s="49"/>
      <c r="I125" s="49">
        <f>SUM(G125)</f>
        <v>11216.61</v>
      </c>
    </row>
    <row r="126" spans="1:14" x14ac:dyDescent="0.25">
      <c r="A126" s="35"/>
      <c r="B126" s="36"/>
      <c r="C126" s="37"/>
      <c r="D126" s="24"/>
      <c r="E126" s="56"/>
      <c r="F126" s="49"/>
      <c r="G126" s="49"/>
      <c r="H126" s="49"/>
      <c r="I126" s="49"/>
    </row>
    <row r="127" spans="1:14" ht="25.5" x14ac:dyDescent="0.25">
      <c r="A127" s="102" t="s">
        <v>83</v>
      </c>
      <c r="B127" s="103"/>
      <c r="C127" s="104"/>
      <c r="D127" s="25" t="s">
        <v>115</v>
      </c>
      <c r="E127" s="46"/>
      <c r="F127" s="47"/>
      <c r="G127" s="43"/>
      <c r="H127" s="43"/>
      <c r="I127" s="43"/>
    </row>
    <row r="128" spans="1:14" ht="25.5" x14ac:dyDescent="0.25">
      <c r="A128" s="102" t="s">
        <v>85</v>
      </c>
      <c r="B128" s="103"/>
      <c r="C128" s="104"/>
      <c r="D128" s="25" t="s">
        <v>84</v>
      </c>
      <c r="E128" s="46"/>
      <c r="F128" s="47"/>
      <c r="G128" s="47">
        <f>SUM(G129)</f>
        <v>35928.080000000002</v>
      </c>
      <c r="H128" s="47"/>
      <c r="I128" s="47">
        <f t="shared" ref="I128:I129" si="12">SUM(I129)</f>
        <v>35928.080000000002</v>
      </c>
    </row>
    <row r="129" spans="1:9 16384:16384" x14ac:dyDescent="0.25">
      <c r="A129" s="105" t="s">
        <v>79</v>
      </c>
      <c r="B129" s="106"/>
      <c r="C129" s="107"/>
      <c r="D129" s="45" t="s">
        <v>48</v>
      </c>
      <c r="E129" s="46"/>
      <c r="F129" s="47"/>
      <c r="G129" s="47">
        <f>SUM(G130)</f>
        <v>35928.080000000002</v>
      </c>
      <c r="H129" s="47"/>
      <c r="I129" s="47">
        <f t="shared" si="12"/>
        <v>35928.080000000002</v>
      </c>
    </row>
    <row r="130" spans="1:9 16384:16384" x14ac:dyDescent="0.25">
      <c r="A130" s="102">
        <v>3</v>
      </c>
      <c r="B130" s="103"/>
      <c r="C130" s="104"/>
      <c r="D130" s="25" t="s">
        <v>24</v>
      </c>
      <c r="E130" s="40"/>
      <c r="F130" s="43"/>
      <c r="G130" s="43">
        <f>SUM(G131:G132)</f>
        <v>35928.080000000002</v>
      </c>
      <c r="H130" s="43"/>
      <c r="I130" s="43">
        <f t="shared" ref="I130" si="13">SUM(I131:I132)</f>
        <v>35928.080000000002</v>
      </c>
    </row>
    <row r="131" spans="1:9 16384:16384" x14ac:dyDescent="0.25">
      <c r="A131" s="33">
        <v>31</v>
      </c>
      <c r="B131" s="34"/>
      <c r="C131" s="24"/>
      <c r="D131" s="24" t="s">
        <v>25</v>
      </c>
      <c r="E131" s="40"/>
      <c r="F131" s="43"/>
      <c r="G131" s="43">
        <v>21713.47</v>
      </c>
      <c r="H131" s="43"/>
      <c r="I131" s="43">
        <v>21713.47</v>
      </c>
    </row>
    <row r="132" spans="1:9 16384:16384" x14ac:dyDescent="0.25">
      <c r="A132" s="108">
        <v>32</v>
      </c>
      <c r="B132" s="109"/>
      <c r="C132" s="110"/>
      <c r="D132" s="24" t="s">
        <v>43</v>
      </c>
      <c r="E132" s="40"/>
      <c r="F132" s="43"/>
      <c r="G132" s="43">
        <v>14214.61</v>
      </c>
      <c r="H132" s="43"/>
      <c r="I132" s="43">
        <v>14214.61</v>
      </c>
    </row>
    <row r="133" spans="1:9 16384:16384" s="48" customFormat="1" ht="52.5" customHeight="1" x14ac:dyDescent="0.25">
      <c r="A133" s="102" t="s">
        <v>132</v>
      </c>
      <c r="B133" s="103"/>
      <c r="C133" s="104"/>
      <c r="D133" s="25"/>
      <c r="E133" s="46"/>
      <c r="F133" s="47"/>
      <c r="G133" s="47"/>
      <c r="H133" s="47">
        <f>SUM(H134)</f>
        <v>53193.31</v>
      </c>
      <c r="I133" s="47">
        <f>SUM(H133)</f>
        <v>53193.31</v>
      </c>
    </row>
    <row r="134" spans="1:9 16384:16384" ht="34.5" customHeight="1" x14ac:dyDescent="0.25">
      <c r="A134" s="129" t="s">
        <v>128</v>
      </c>
      <c r="B134" s="130"/>
      <c r="C134" s="131"/>
      <c r="D134" s="24"/>
      <c r="E134" s="40"/>
      <c r="F134" s="43"/>
      <c r="G134" s="43"/>
      <c r="H134" s="43">
        <v>53193.31</v>
      </c>
      <c r="I134" s="43">
        <f>SUM(H134)</f>
        <v>53193.31</v>
      </c>
    </row>
    <row r="135" spans="1:9 16384:16384" ht="52.5" customHeight="1" x14ac:dyDescent="0.25">
      <c r="A135" s="102" t="s">
        <v>133</v>
      </c>
      <c r="B135" s="103"/>
      <c r="C135" s="104"/>
      <c r="D135" s="24"/>
      <c r="E135" s="40"/>
      <c r="F135" s="43"/>
      <c r="G135" s="43"/>
      <c r="H135" s="47">
        <v>11951.49</v>
      </c>
      <c r="I135" s="47">
        <f>SUM(H135)</f>
        <v>11951.49</v>
      </c>
    </row>
    <row r="136" spans="1:9 16384:16384" ht="34.5" customHeight="1" x14ac:dyDescent="0.25">
      <c r="A136" s="111" t="s">
        <v>127</v>
      </c>
      <c r="B136" s="112"/>
      <c r="C136" s="113"/>
      <c r="D136" s="24"/>
      <c r="E136" s="40"/>
      <c r="F136" s="43"/>
      <c r="G136" s="43"/>
      <c r="H136" s="43">
        <v>11951.49</v>
      </c>
      <c r="I136" s="43">
        <v>11951.49</v>
      </c>
    </row>
    <row r="137" spans="1:9 16384:16384" s="48" customFormat="1" ht="49.5" customHeight="1" x14ac:dyDescent="0.25">
      <c r="A137" s="133" t="s">
        <v>129</v>
      </c>
      <c r="B137" s="134"/>
      <c r="C137" s="135"/>
      <c r="D137" s="25"/>
      <c r="E137" s="46"/>
      <c r="F137" s="47"/>
      <c r="G137" s="47"/>
      <c r="H137" s="47">
        <f>SUM(H138)</f>
        <v>26545</v>
      </c>
      <c r="I137" s="47">
        <f>SUM(H137)</f>
        <v>26545</v>
      </c>
    </row>
    <row r="138" spans="1:9 16384:16384" ht="27" customHeight="1" x14ac:dyDescent="0.25">
      <c r="A138" s="111" t="s">
        <v>127</v>
      </c>
      <c r="B138" s="112"/>
      <c r="C138" s="113"/>
      <c r="D138" s="24"/>
      <c r="E138" s="40"/>
      <c r="F138" s="43"/>
      <c r="G138" s="43"/>
      <c r="H138" s="43">
        <v>26545</v>
      </c>
      <c r="I138" s="43">
        <f>SUM(H138)</f>
        <v>26545</v>
      </c>
    </row>
    <row r="139" spans="1:9 16384:16384" s="48" customFormat="1" ht="48" customHeight="1" x14ac:dyDescent="0.25">
      <c r="A139" s="102" t="s">
        <v>130</v>
      </c>
      <c r="B139" s="103"/>
      <c r="C139" s="104"/>
      <c r="D139" s="25"/>
      <c r="E139" s="46"/>
      <c r="F139" s="47"/>
      <c r="G139" s="47"/>
      <c r="H139" s="47">
        <v>60195.73</v>
      </c>
      <c r="I139" s="47">
        <f>SUM(H139)</f>
        <v>60195.73</v>
      </c>
      <c r="XFD139" s="74">
        <f>SUM(I139)</f>
        <v>60195.73</v>
      </c>
    </row>
    <row r="140" spans="1:9 16384:16384" ht="27" customHeight="1" x14ac:dyDescent="0.25">
      <c r="A140" s="111" t="s">
        <v>127</v>
      </c>
      <c r="B140" s="112"/>
      <c r="C140" s="113"/>
      <c r="D140" s="24"/>
      <c r="E140" s="40"/>
      <c r="F140" s="43"/>
      <c r="G140" s="43"/>
      <c r="H140" s="43">
        <f>SUM(H139)</f>
        <v>60195.73</v>
      </c>
      <c r="I140" s="43">
        <f>SUM(H140)</f>
        <v>60195.73</v>
      </c>
    </row>
    <row r="141" spans="1:9 16384:16384" x14ac:dyDescent="0.25">
      <c r="A141" s="101" t="s">
        <v>116</v>
      </c>
      <c r="B141" s="101"/>
      <c r="C141" s="101"/>
      <c r="D141" s="57"/>
      <c r="E141" s="49">
        <f>SUM(E117+E99+E94+E85+E76+E70+E65+E60+E51+E30+E8)</f>
        <v>2440926.8600000003</v>
      </c>
      <c r="F141" s="49">
        <v>2602700.81</v>
      </c>
      <c r="G141" s="49">
        <f>SUM(G128+G122+G94+G85+G75+G46+G30+G8+G109)</f>
        <v>2547032.7700000005</v>
      </c>
      <c r="H141" s="49">
        <v>244875.33</v>
      </c>
      <c r="I141" s="49">
        <f>SUM(G141:H141)</f>
        <v>2791908.1000000006</v>
      </c>
    </row>
    <row r="144" spans="1:9 16384:16384" x14ac:dyDescent="0.25">
      <c r="A144" s="99" t="s">
        <v>134</v>
      </c>
      <c r="B144" s="99"/>
      <c r="C144" s="99"/>
      <c r="D144" s="99"/>
    </row>
    <row r="145" spans="1:11" x14ac:dyDescent="0.25">
      <c r="A145" s="99" t="s">
        <v>135</v>
      </c>
      <c r="B145" s="99"/>
      <c r="C145" s="99"/>
      <c r="D145" s="99"/>
    </row>
    <row r="147" spans="1:11" x14ac:dyDescent="0.25">
      <c r="A147" s="99" t="s">
        <v>136</v>
      </c>
      <c r="B147" s="99"/>
      <c r="C147" s="99"/>
      <c r="D147" s="99"/>
      <c r="H147" s="99" t="s">
        <v>118</v>
      </c>
      <c r="I147" s="99"/>
      <c r="J147" s="99"/>
      <c r="K147" s="99"/>
    </row>
    <row r="148" spans="1:11" x14ac:dyDescent="0.25">
      <c r="H148" s="99" t="s">
        <v>137</v>
      </c>
      <c r="I148" s="99"/>
      <c r="J148" s="99"/>
      <c r="K148" s="99"/>
    </row>
    <row r="149" spans="1:11" x14ac:dyDescent="0.25">
      <c r="A149" s="99"/>
      <c r="B149" s="99"/>
      <c r="C149" s="99"/>
      <c r="D149" s="99"/>
    </row>
    <row r="150" spans="1:11" x14ac:dyDescent="0.25">
      <c r="A150" s="99"/>
      <c r="B150" s="99"/>
      <c r="C150" s="99"/>
      <c r="D150" s="99"/>
    </row>
  </sheetData>
  <mergeCells count="123">
    <mergeCell ref="A109:C109"/>
    <mergeCell ref="A134:C134"/>
    <mergeCell ref="A137:C137"/>
    <mergeCell ref="A140:C140"/>
    <mergeCell ref="A138:C138"/>
    <mergeCell ref="A17:C17"/>
    <mergeCell ref="A20:C20"/>
    <mergeCell ref="A28:C28"/>
    <mergeCell ref="A29:C29"/>
    <mergeCell ref="A18:C18"/>
    <mergeCell ref="A19:C19"/>
    <mergeCell ref="A21:C21"/>
    <mergeCell ref="A24:C24"/>
    <mergeCell ref="A25:C25"/>
    <mergeCell ref="A26:C26"/>
    <mergeCell ref="A44:C44"/>
    <mergeCell ref="A45:C45"/>
    <mergeCell ref="A46:C46"/>
    <mergeCell ref="A47:C47"/>
    <mergeCell ref="A36:C36"/>
    <mergeCell ref="A37:C37"/>
    <mergeCell ref="A38:C38"/>
    <mergeCell ref="A39:C39"/>
    <mergeCell ref="A30:C30"/>
    <mergeCell ref="A1:I1"/>
    <mergeCell ref="A3:I3"/>
    <mergeCell ref="A5:C5"/>
    <mergeCell ref="A15:C15"/>
    <mergeCell ref="A16:C16"/>
    <mergeCell ref="A9:C9"/>
    <mergeCell ref="A10:C10"/>
    <mergeCell ref="A12:C12"/>
    <mergeCell ref="A11:C11"/>
    <mergeCell ref="A7:C7"/>
    <mergeCell ref="A8:C8"/>
    <mergeCell ref="A4:F4"/>
    <mergeCell ref="A31:C31"/>
    <mergeCell ref="A32:C32"/>
    <mergeCell ref="A33:C33"/>
    <mergeCell ref="A35:C35"/>
    <mergeCell ref="A53:C53"/>
    <mergeCell ref="A58:C58"/>
    <mergeCell ref="A59:C59"/>
    <mergeCell ref="A60:C60"/>
    <mergeCell ref="A61:C61"/>
    <mergeCell ref="A54:C54"/>
    <mergeCell ref="A55:C55"/>
    <mergeCell ref="A48:C48"/>
    <mergeCell ref="A50:C50"/>
    <mergeCell ref="A51:C51"/>
    <mergeCell ref="A52:C52"/>
    <mergeCell ref="A88:C88"/>
    <mergeCell ref="A63:C63"/>
    <mergeCell ref="A80:C80"/>
    <mergeCell ref="A81:C81"/>
    <mergeCell ref="A82:C82"/>
    <mergeCell ref="A83:C83"/>
    <mergeCell ref="A75:C75"/>
    <mergeCell ref="A76:C76"/>
    <mergeCell ref="A77:C77"/>
    <mergeCell ref="A79:C79"/>
    <mergeCell ref="A64:C64"/>
    <mergeCell ref="A65:C65"/>
    <mergeCell ref="A66:C66"/>
    <mergeCell ref="A68:C68"/>
    <mergeCell ref="A69:C69"/>
    <mergeCell ref="A70:C70"/>
    <mergeCell ref="A71:C71"/>
    <mergeCell ref="A73:C73"/>
    <mergeCell ref="A84:C84"/>
    <mergeCell ref="A85:C85"/>
    <mergeCell ref="A86:C86"/>
    <mergeCell ref="A87:C87"/>
    <mergeCell ref="A94:C94"/>
    <mergeCell ref="A95:C95"/>
    <mergeCell ref="A96:C96"/>
    <mergeCell ref="A97:C97"/>
    <mergeCell ref="A89:C89"/>
    <mergeCell ref="A90:C90"/>
    <mergeCell ref="A91:C91"/>
    <mergeCell ref="A92:C92"/>
    <mergeCell ref="A93:C93"/>
    <mergeCell ref="A117:C117"/>
    <mergeCell ref="A118:C118"/>
    <mergeCell ref="A119:C119"/>
    <mergeCell ref="A120:C120"/>
    <mergeCell ref="A122:C122"/>
    <mergeCell ref="A123:C123"/>
    <mergeCell ref="A124:C124"/>
    <mergeCell ref="A125:C125"/>
    <mergeCell ref="A98:C98"/>
    <mergeCell ref="A99:C99"/>
    <mergeCell ref="A112:C112"/>
    <mergeCell ref="A113:C113"/>
    <mergeCell ref="A114:C114"/>
    <mergeCell ref="A115:C115"/>
    <mergeCell ref="A100:C100"/>
    <mergeCell ref="A101:C101"/>
    <mergeCell ref="A102:C102"/>
    <mergeCell ref="A103:C103"/>
    <mergeCell ref="A104:C104"/>
    <mergeCell ref="A105:C105"/>
    <mergeCell ref="A106:C107"/>
    <mergeCell ref="A108:C108"/>
    <mergeCell ref="A110:C110"/>
    <mergeCell ref="A111:C111"/>
    <mergeCell ref="H147:K147"/>
    <mergeCell ref="H148:K148"/>
    <mergeCell ref="A144:D144"/>
    <mergeCell ref="A145:D145"/>
    <mergeCell ref="A147:D147"/>
    <mergeCell ref="A149:D149"/>
    <mergeCell ref="A150:D150"/>
    <mergeCell ref="A141:C141"/>
    <mergeCell ref="A127:C127"/>
    <mergeCell ref="A128:C128"/>
    <mergeCell ref="A129:C129"/>
    <mergeCell ref="A130:C130"/>
    <mergeCell ref="A132:C132"/>
    <mergeCell ref="A139:C139"/>
    <mergeCell ref="A133:C133"/>
    <mergeCell ref="A135:C135"/>
    <mergeCell ref="A136:C1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 2</cp:lastModifiedBy>
  <cp:lastPrinted>2023-04-28T10:38:55Z</cp:lastPrinted>
  <dcterms:created xsi:type="dcterms:W3CDTF">2022-08-12T12:51:27Z</dcterms:created>
  <dcterms:modified xsi:type="dcterms:W3CDTF">2023-05-10T10:51:36Z</dcterms:modified>
</cp:coreProperties>
</file>